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Emily\Documents\Level Up\"/>
    </mc:Choice>
  </mc:AlternateContent>
  <xr:revisionPtr revIDLastSave="0" documentId="8_{F2DD6954-A1BD-402C-A88B-DCF6DAFE65FF}" xr6:coauthVersionLast="36" xr6:coauthVersionMax="36" xr10:uidLastSave="{00000000-0000-0000-0000-000000000000}"/>
  <bookViews>
    <workbookView xWindow="-28920" yWindow="-120" windowWidth="29040" windowHeight="15840" activeTab="6" xr2:uid="{00000000-000D-0000-FFFF-FFFF00000000}"/>
  </bookViews>
  <sheets>
    <sheet name="Cover sheet and methodology" sheetId="15"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4" i="1" l="1"/>
  <c r="A13" i="1"/>
  <c r="A12" i="1"/>
  <c r="A11" i="1"/>
  <c r="A10" i="1"/>
  <c r="A9" i="1"/>
  <c r="A8" i="1"/>
  <c r="A7" i="1"/>
  <c r="A6" i="1"/>
  <c r="A5" i="1"/>
  <c r="A4" i="1"/>
  <c r="A3" i="1"/>
  <c r="A2" i="1"/>
</calcChain>
</file>

<file path=xl/sharedStrings.xml><?xml version="1.0" encoding="utf-8"?>
<sst xmlns="http://schemas.openxmlformats.org/spreadsheetml/2006/main" count="767" uniqueCount="182">
  <si>
    <t>Table</t>
  </si>
  <si>
    <t>Question</t>
  </si>
  <si>
    <t>Question wording</t>
  </si>
  <si>
    <t>Base</t>
  </si>
  <si>
    <t>Table 1</t>
  </si>
  <si>
    <t>Question 1</t>
  </si>
  <si>
    <t>Are you a registered Facebook user?</t>
  </si>
  <si>
    <t>All respondents</t>
  </si>
  <si>
    <t>Table 2</t>
  </si>
  <si>
    <t>Question 2</t>
  </si>
  <si>
    <t>Have you ever experienced harassment on Facebook?</t>
  </si>
  <si>
    <t>Current and former Facebook users</t>
  </si>
  <si>
    <t>Table 3</t>
  </si>
  <si>
    <t>Question 3</t>
  </si>
  <si>
    <t>Which of the following did you experience? (Select all that apply)</t>
  </si>
  <si>
    <t>Table 4</t>
  </si>
  <si>
    <t>Question 4</t>
  </si>
  <si>
    <t>To your knowledge, have any of your friends experienced harassment on Facebook?</t>
  </si>
  <si>
    <t>Table 5</t>
  </si>
  <si>
    <t>Question 5</t>
  </si>
  <si>
    <t>You said that you have experienced harassment on Facebook. Did you report the harassment to Facebook?</t>
  </si>
  <si>
    <t>Those who have experienced harassment on Facebook</t>
  </si>
  <si>
    <t>Table 6</t>
  </si>
  <si>
    <t>Question 6</t>
  </si>
  <si>
    <t>You said that you have not experienced harassment on Facebook.  If you were to experience harassment on Facebook, do you think you would report this to Facebook?</t>
  </si>
  <si>
    <t>Those who have not experienced harassment on Facebook</t>
  </si>
  <si>
    <t>Table 7</t>
  </si>
  <si>
    <t>Question 7</t>
  </si>
  <si>
    <t>What action did Facebook take?</t>
  </si>
  <si>
    <t>Those who reported the harassment</t>
  </si>
  <si>
    <t>Table 8</t>
  </si>
  <si>
    <t>Question 8</t>
  </si>
  <si>
    <t>Why did you decide not to report your experience of harassment?</t>
  </si>
  <si>
    <t>Those who did not report the harassment</t>
  </si>
  <si>
    <t>Table 9</t>
  </si>
  <si>
    <t>Question 9</t>
  </si>
  <si>
    <t>To what extent do you trust Facebook to handle harassment on their site responsibly?</t>
  </si>
  <si>
    <t>Table 10</t>
  </si>
  <si>
    <t>Question 10</t>
  </si>
  <si>
    <t>To what extent do you trust Facebook to handle images that you have uploaded to the site responsibly?</t>
  </si>
  <si>
    <t>Table 11</t>
  </si>
  <si>
    <t>Question 11</t>
  </si>
  <si>
    <t>To what extent do you trust people employed by Facebook to moderate content (moderators) to deal with incidents of harassment in a compassionate and understanding manner?</t>
  </si>
  <si>
    <t>Table 12</t>
  </si>
  <si>
    <t>Question 12</t>
  </si>
  <si>
    <t>Do you think there should be more or less moderators on Facebook?</t>
  </si>
  <si>
    <t>Table 13</t>
  </si>
  <si>
    <t>Question 13</t>
  </si>
  <si>
    <t>Which of the following comes closest to your view?</t>
  </si>
  <si>
    <t>Facebook Harassment Poll</t>
  </si>
  <si>
    <t>Prepared by Survation on behalf of  Level Up</t>
  </si>
  <si>
    <t>Fieldwork conducted:  27th - 28th February 2019</t>
  </si>
  <si>
    <t>Q1. Are you a registered Facebook user?</t>
  </si>
  <si>
    <t>Base: All respondents</t>
  </si>
  <si>
    <t>Total</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</si>
  <si>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</si>
  <si>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</si>
  <si>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</si>
  <si>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</si>
  <si>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</si>
  <si>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</si>
  <si>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</si>
  <si>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</si>
  <si>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</si>
  <si>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</si>
  <si>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</si>
  <si>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</si>
  <si>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</si>
  <si>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</si>
  <si>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</si>
  <si>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</si>
  <si>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</si>
  <si>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</si>
  <si>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BAME</t>
  </si>
  <si>
    <t>White</t>
  </si>
  <si>
    <t>Yes, more than once</t>
  </si>
  <si>
    <t>Yes, once</t>
  </si>
  <si>
    <t>No, never</t>
  </si>
  <si>
    <t>Don’t know</t>
  </si>
  <si>
    <t>Prefer not to say</t>
  </si>
  <si>
    <t>Yes I am currently a registered Facebook user</t>
  </si>
  <si>
    <t>No, but I have previously been a registered Facebook user</t>
  </si>
  <si>
    <t>No, I have never been a registered Facebook user</t>
  </si>
  <si>
    <t>Unweighted total</t>
  </si>
  <si>
    <t>Weighted total</t>
  </si>
  <si>
    <t/>
  </si>
  <si>
    <t>SIGMA</t>
  </si>
  <si>
    <t>Age</t>
  </si>
  <si>
    <t>Region</t>
  </si>
  <si>
    <t>Registered Facebook user</t>
  </si>
  <si>
    <t>Experienced harassment</t>
  </si>
  <si>
    <t>Q2. Have you ever experienced harassment on Facebook?</t>
  </si>
  <si>
    <t>Base: Current and former Facebook users</t>
  </si>
  <si>
    <t>Q3. Which of the following did you experience? (Select all that apply)</t>
  </si>
  <si>
    <t>Someone sending you offensive, graphic, or insulting messages or comments</t>
  </si>
  <si>
    <t>Someone repeatedly sending you unwanted messages that make you afraid for your safety</t>
  </si>
  <si>
    <t>Someone posting private images of you online without your consent</t>
  </si>
  <si>
    <t>Someone sending you explicit images</t>
  </si>
  <si>
    <t xml:space="preserve">Something else </t>
  </si>
  <si>
    <t>Q4. To your knowledge, have any of your friends experienced harassment on Facebook?</t>
  </si>
  <si>
    <t>Yes</t>
  </si>
  <si>
    <t>No</t>
  </si>
  <si>
    <t>Q5. You said that you have experienced harassment on Facebook. Did you report the harassment to Facebook?</t>
  </si>
  <si>
    <t>Base: Those who have experienced harassment on Facebook</t>
  </si>
  <si>
    <t>Q6. You said that you have not experienced harassment on Facebook.  If you were to experience harassment on Facebook, do you think you would report this to Facebook?</t>
  </si>
  <si>
    <t>Base: Those who have not experienced harassment on Facebook</t>
  </si>
  <si>
    <t>Q7. What action did Facebook take?</t>
  </si>
  <si>
    <t>Base: Those who reported the harassment</t>
  </si>
  <si>
    <t>They removed the content</t>
  </si>
  <si>
    <t>They did not respond</t>
  </si>
  <si>
    <t>They told me the content did not violate their community guidelines</t>
  </si>
  <si>
    <t>Another action</t>
  </si>
  <si>
    <t>Q8. Why did you decide not to report your experience of harassment?</t>
  </si>
  <si>
    <t>Base: Those who did not report the harassment</t>
  </si>
  <si>
    <t>Did not know how to</t>
  </si>
  <si>
    <t>Did not feel able to emotionally</t>
  </si>
  <si>
    <t>Did not think Facebook would take action</t>
  </si>
  <si>
    <t>Another reason</t>
  </si>
  <si>
    <t>Q9. To what extent do you trust Facebook to handle harassment on their site responsibly?</t>
  </si>
  <si>
    <t>Trust a lot</t>
  </si>
  <si>
    <t>Trust somewhat</t>
  </si>
  <si>
    <t>Trust a little</t>
  </si>
  <si>
    <t>Do not trust</t>
  </si>
  <si>
    <t>Q10. To what extent do you trust Facebook to handle images that you have uploaded to the site responsibly?</t>
  </si>
  <si>
    <t>Q11. To what extent do you trust people employed by Facebook to moderate content (moderators) to deal with incidents of harassment in a compassionate and understanding manner?</t>
  </si>
  <si>
    <t>Q12. Do you think there should be more or less moderators on Facebook?</t>
  </si>
  <si>
    <t>More moderators</t>
  </si>
  <si>
    <t>Less moderators</t>
  </si>
  <si>
    <t>The same number of moderators as now</t>
  </si>
  <si>
    <t>Q13. Which of the following comes closest to your view?</t>
  </si>
  <si>
    <t>There should be a regulator for big tech companies such as Facebook and Google</t>
  </si>
  <si>
    <t>There should not be a regulator for big tech companies such as Facebook and Google</t>
  </si>
  <si>
    <t>Base:  Those who have experienced harassment on Facebook</t>
  </si>
  <si>
    <t>Methodology</t>
  </si>
  <si>
    <t>Fieldwork Dates</t>
  </si>
  <si>
    <t>Data Weighting</t>
  </si>
  <si>
    <t>Data Collection Method</t>
  </si>
  <si>
    <t>Margin of Error</t>
  </si>
  <si>
    <t>The survey was conducted via online panel.</t>
  </si>
  <si>
    <t>Because only a sample of the full population was interviewed, all results are subject to margin of error, meaning that not all differences are statistically significant.</t>
  </si>
  <si>
    <t>Invitations to complete surveys were sent</t>
  </si>
  <si>
    <t>out to members of the panel. Differential</t>
  </si>
  <si>
    <t>Subsamples from the cross-breaks will be subject to higher margin of error, conclusions drawn from crossbreaks with very small sub-samples should be treated with caution.</t>
  </si>
  <si>
    <t>response rates from different demographic</t>
  </si>
  <si>
    <t>groups were taken into account.</t>
  </si>
  <si>
    <t>Question presentation</t>
  </si>
  <si>
    <t>Population Sampled</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</si>
  <si>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</si>
  <si>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</si>
  <si>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</si>
  <si>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Sample Size</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</si>
  <si>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</si>
  <si>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</si>
  <si>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</si>
  <si>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</si>
  <si>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</si>
  <si>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</si>
  <si>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</si>
  <si>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</si>
  <si>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</si>
  <si>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</si>
  <si>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</si>
  <si>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</si>
  <si>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</si>
  <si>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</si>
  <si>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</si>
  <si>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</si>
  <si>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</si>
  <si>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</si>
  <si>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</si>
  <si>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</si>
  <si>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</si>
  <si>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Prepared by Survation on behalf of Level Up</t>
  </si>
  <si>
    <t>27th-28th February 2019</t>
  </si>
  <si>
    <t xml:space="preserve">All women aged 18+ living in the UK. </t>
  </si>
  <si>
    <t xml:space="preserve">A screener question about being a registered Facebook user was used to </t>
  </si>
  <si>
    <t>guarantee the remaining questions were only answered by those</t>
  </si>
  <si>
    <t xml:space="preserve"> who use or have used Facebook in the past.</t>
  </si>
  <si>
    <t>1127 (1016 current and former Facebook users)</t>
  </si>
  <si>
    <t>Targets for the weighted data were derived from Office for National Statistics Census Data.</t>
  </si>
  <si>
    <t>Data were weighted to the profile of all women in the UK aged 18+. Data were weighted by age and region.</t>
  </si>
  <si>
    <t>For example, in a question where 50% (the worst case scenario as far as margin of error is concerned) gave a particular answer, with a sample of 1016 it is 95% certain that the ‘true’ value will fall within the range of 3.1%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</si>
</sst>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font>
    <font>
      <b/>
      <sz val="10"/>
      <color rgb="FF000000"/>
      <name val="Arial"/>
    </font>
    <font>
      <b/>
      <sz val="18"/>
      <color rgb="FF000000"/>
      <name val="Arial"/>
    </font>
    <font>
      <b/>
      <sz val="14"/>
      <color rgb="FFFF0000"/>
      <name val="Arial"/>
    </font>
    <font>
      <i/>
      <sz val="10"/>
      <color rgb="FF000000"/>
      <name val="Arial"/>
    </font>
    <font>
      <u/>
      <sz val="10"/>
      <color theme="10"/>
      <name val="Arial"/>
    </font>
    <font>
      <sz val="11"/>
      <color rgb="FF000000"/>
      <name val="Calibri"/>
      <family val="2"/>
      <scheme val="minor"/>
    </font>
    <font>
      <b/>
      <sz val="32"/>
      <color theme="1"/>
      <name val="Frank Regular"/>
      <family val="3"/>
    </font>
    <font>
      <b/>
      <sz val="36"/>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u/>
      <sz val="11"/>
      <color theme="10"/>
      <name val="Calibri"/>
      <family val="2"/>
      <scheme val="minor"/>
    </font>
    <font>
      <u/>
      <sz val="10"/>
      <color theme="10"/>
      <name val="Calibri"/>
      <family val="2"/>
      <scheme val="minor"/>
    </font>
    <font>
      <b/>
      <sz val="10"/>
      <color rgb="FF000000"/>
      <name val="Arial"/>
      <family val="2"/>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6" fillId="0" borderId="0"/>
    <xf numFmtId="0" fontId="17" fillId="0" borderId="0" applyNumberFormat="0" applyFill="0" applyBorder="0" applyAlignment="0" applyProtection="0"/>
  </cellStyleXfs>
  <cellXfs count="42">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Border="1" applyAlignment="1">
      <alignment horizontal="left" wrapText="1"/>
    </xf>
    <xf numFmtId="0" fontId="1" fillId="0" borderId="3" xfId="0" applyFont="1" applyBorder="1" applyAlignment="1">
      <alignment horizontal="left" wrapText="1"/>
    </xf>
    <xf numFmtId="3" fontId="0" fillId="0" borderId="3" xfId="0" applyNumberFormat="1" applyBorder="1" applyAlignment="1">
      <alignment horizontal="right"/>
    </xf>
    <xf numFmtId="3" fontId="0" fillId="0" borderId="4"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7" fillId="2" borderId="0" xfId="1" applyFont="1" applyFill="1"/>
    <xf numFmtId="0" fontId="6" fillId="2" borderId="0" xfId="1" applyFill="1"/>
    <xf numFmtId="0" fontId="8" fillId="2" borderId="0" xfId="1" applyFont="1" applyFill="1"/>
    <xf numFmtId="0" fontId="9" fillId="2" borderId="0" xfId="1" applyFont="1" applyFill="1"/>
    <xf numFmtId="0" fontId="10" fillId="2" borderId="0" xfId="1" applyFont="1" applyFill="1" applyAlignment="1">
      <alignment vertical="center"/>
    </xf>
    <xf numFmtId="0" fontId="11"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5" fillId="2" borderId="0" xfId="1" applyFont="1" applyFill="1" applyAlignment="1">
      <alignment vertical="center"/>
    </xf>
    <xf numFmtId="0" fontId="16" fillId="2" borderId="0" xfId="1" applyFont="1" applyFill="1"/>
    <xf numFmtId="0" fontId="13" fillId="2" borderId="0" xfId="1" applyFont="1" applyFill="1"/>
    <xf numFmtId="3" fontId="13" fillId="2" borderId="0" xfId="1" applyNumberFormat="1" applyFont="1" applyFill="1" applyAlignment="1">
      <alignment vertical="center"/>
    </xf>
    <xf numFmtId="0" fontId="18" fillId="2" borderId="0" xfId="2" applyFont="1" applyFill="1"/>
    <xf numFmtId="0" fontId="15" fillId="2" borderId="0" xfId="1" applyFont="1" applyFill="1"/>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left" vertical="top" wrapText="1"/>
    </xf>
    <xf numFmtId="0" fontId="0" fillId="0" borderId="0" xfId="0"/>
    <xf numFmtId="0" fontId="19" fillId="0" borderId="0" xfId="0" applyFont="1" applyAlignment="1">
      <alignment horizontal="left" vertical="top" wrapText="1"/>
    </xf>
  </cellXfs>
  <cellStyles count="3">
    <cellStyle name="Hyperlink 2" xfId="2" xr:uid="{7F8CE2FF-5CB2-42A4-BF82-586C99F56555}"/>
    <cellStyle name="Normal" xfId="0" builtinId="0"/>
    <cellStyle name="Normal 2" xfId="1" xr:uid="{E2499353-B56C-4258-ADCB-7D1E25B73B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5</xdr:row>
      <xdr:rowOff>28575</xdr:rowOff>
    </xdr:from>
    <xdr:to>
      <xdr:col>2</xdr:col>
      <xdr:colOff>276225</xdr:colOff>
      <xdr:row>11</xdr:row>
      <xdr:rowOff>0</xdr:rowOff>
    </xdr:to>
    <xdr:pic>
      <xdr:nvPicPr>
        <xdr:cNvPr id="3" name="Picture 2" descr="Level Up">
          <a:extLst>
            <a:ext uri="{FF2B5EF4-FFF2-40B4-BE49-F238E27FC236}">
              <a16:creationId xmlns:a16="http://schemas.microsoft.com/office/drawing/2014/main" id="{A2A63217-F16D-4FD4-B299-E31704E31B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76350"/>
          <a:ext cx="1628775" cy="11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14"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E3E6-C0CE-4619-A8B5-D0D23BE201FC}">
  <dimension ref="A1:E64"/>
  <sheetViews>
    <sheetView workbookViewId="0"/>
  </sheetViews>
  <sheetFormatPr defaultRowHeight="15" x14ac:dyDescent="0.25"/>
  <cols>
    <col min="1" max="1" width="12.85546875" style="23" bestFit="1" customWidth="1"/>
    <col min="2" max="3" width="9.140625" style="23"/>
    <col min="4" max="4" width="38.7109375" style="23" customWidth="1"/>
    <col min="5" max="16384" width="9.140625" style="23"/>
  </cols>
  <sheetData>
    <row r="1" spans="1:5" ht="42" x14ac:dyDescent="0.65">
      <c r="A1" s="22" t="s">
        <v>49</v>
      </c>
      <c r="B1" s="22"/>
      <c r="C1" s="22"/>
      <c r="D1" s="22"/>
      <c r="E1" s="22"/>
    </row>
    <row r="2" spans="1:5" ht="11.25" customHeight="1" x14ac:dyDescent="0.7">
      <c r="A2" s="24"/>
      <c r="B2" s="24"/>
      <c r="C2" s="24"/>
      <c r="D2" s="24"/>
      <c r="E2" s="24"/>
    </row>
    <row r="3" spans="1:5" x14ac:dyDescent="0.25">
      <c r="A3" s="25" t="s">
        <v>172</v>
      </c>
      <c r="B3" s="25"/>
      <c r="C3" s="25"/>
      <c r="D3" s="25"/>
      <c r="E3" s="25"/>
    </row>
    <row r="4" spans="1:5" x14ac:dyDescent="0.25">
      <c r="A4" s="25"/>
      <c r="B4" s="25"/>
      <c r="C4" s="25"/>
      <c r="D4" s="25"/>
      <c r="E4" s="25"/>
    </row>
    <row r="5" spans="1:5" x14ac:dyDescent="0.25">
      <c r="A5" s="25"/>
      <c r="B5" s="25"/>
      <c r="C5" s="25"/>
      <c r="D5" s="25"/>
      <c r="E5" s="25"/>
    </row>
    <row r="6" spans="1:5" x14ac:dyDescent="0.25">
      <c r="A6" s="25"/>
      <c r="B6" s="25"/>
      <c r="C6" s="25"/>
      <c r="D6" s="25"/>
      <c r="E6" s="25"/>
    </row>
    <row r="7" spans="1:5" x14ac:dyDescent="0.25">
      <c r="A7" s="25"/>
      <c r="B7" s="25"/>
      <c r="C7" s="25"/>
      <c r="D7" s="25"/>
      <c r="E7" s="25"/>
    </row>
    <row r="8" spans="1:5" x14ac:dyDescent="0.25">
      <c r="A8" s="25"/>
      <c r="B8" s="25"/>
      <c r="C8" s="25"/>
      <c r="D8" s="25"/>
      <c r="E8" s="25"/>
    </row>
    <row r="9" spans="1:5" x14ac:dyDescent="0.25">
      <c r="A9" s="25"/>
      <c r="B9" s="25"/>
      <c r="C9" s="25"/>
      <c r="D9" s="25"/>
      <c r="E9" s="25"/>
    </row>
    <row r="10" spans="1:5" x14ac:dyDescent="0.25">
      <c r="A10" s="25"/>
      <c r="B10" s="25"/>
      <c r="C10" s="25"/>
      <c r="D10" s="25"/>
      <c r="E10" s="25"/>
    </row>
    <row r="11" spans="1:5" x14ac:dyDescent="0.25">
      <c r="A11" s="25"/>
      <c r="B11" s="25"/>
      <c r="C11" s="25"/>
      <c r="D11" s="25"/>
      <c r="E11" s="25"/>
    </row>
    <row r="12" spans="1:5" x14ac:dyDescent="0.25">
      <c r="A12" s="25"/>
      <c r="B12" s="25"/>
      <c r="C12" s="25"/>
      <c r="D12" s="25"/>
      <c r="E12" s="25"/>
    </row>
    <row r="13" spans="1:5" x14ac:dyDescent="0.25">
      <c r="A13" s="25"/>
      <c r="B13" s="25"/>
      <c r="C13" s="25"/>
      <c r="D13" s="25"/>
      <c r="E13" s="25"/>
    </row>
    <row r="14" spans="1:5" ht="25.5" x14ac:dyDescent="0.25">
      <c r="A14" s="26" t="s">
        <v>133</v>
      </c>
      <c r="B14" s="25"/>
      <c r="C14" s="25"/>
      <c r="D14" s="25"/>
      <c r="E14" s="25"/>
    </row>
    <row r="15" spans="1:5" ht="26.25" x14ac:dyDescent="0.25">
      <c r="A15" s="27"/>
      <c r="B15" s="25"/>
      <c r="C15" s="25"/>
      <c r="D15" s="25"/>
    </row>
    <row r="16" spans="1:5" x14ac:dyDescent="0.25">
      <c r="A16" s="28" t="s">
        <v>134</v>
      </c>
      <c r="B16" s="25"/>
      <c r="C16" s="25"/>
      <c r="D16" s="25"/>
      <c r="E16" s="28" t="s">
        <v>135</v>
      </c>
    </row>
    <row r="17" spans="1:5" x14ac:dyDescent="0.25">
      <c r="A17" s="29" t="s">
        <v>173</v>
      </c>
      <c r="B17" s="25"/>
      <c r="C17" s="25"/>
      <c r="D17" s="25"/>
      <c r="E17" s="29" t="s">
        <v>180</v>
      </c>
    </row>
    <row r="18" spans="1:5" ht="15.75" x14ac:dyDescent="0.25">
      <c r="A18" s="30"/>
      <c r="B18" s="25"/>
      <c r="C18" s="25"/>
      <c r="D18" s="25"/>
      <c r="E18" s="31" t="s">
        <v>179</v>
      </c>
    </row>
    <row r="19" spans="1:5" ht="15.75" x14ac:dyDescent="0.25">
      <c r="A19" s="30"/>
      <c r="B19" s="25"/>
      <c r="C19" s="25"/>
      <c r="D19" s="25"/>
    </row>
    <row r="20" spans="1:5" x14ac:dyDescent="0.25">
      <c r="A20" s="28" t="s">
        <v>136</v>
      </c>
      <c r="B20" s="25"/>
      <c r="C20" s="25"/>
      <c r="D20" s="25"/>
      <c r="E20" s="28" t="s">
        <v>137</v>
      </c>
    </row>
    <row r="21" spans="1:5" x14ac:dyDescent="0.25">
      <c r="A21" s="29" t="s">
        <v>138</v>
      </c>
      <c r="B21" s="25"/>
      <c r="C21" s="25"/>
      <c r="D21" s="25"/>
      <c r="E21" s="29" t="s">
        <v>139</v>
      </c>
    </row>
    <row r="22" spans="1:5" x14ac:dyDescent="0.25">
      <c r="A22" s="29" t="s">
        <v>140</v>
      </c>
      <c r="B22" s="25"/>
      <c r="C22" s="25"/>
      <c r="D22" s="25"/>
      <c r="E22" s="29" t="s">
        <v>181</v>
      </c>
    </row>
    <row r="23" spans="1:5" x14ac:dyDescent="0.25">
      <c r="A23" s="29" t="s">
        <v>141</v>
      </c>
      <c r="B23" s="25"/>
      <c r="C23" s="25"/>
      <c r="D23" s="25"/>
      <c r="E23" s="29" t="s">
        <v>142</v>
      </c>
    </row>
    <row r="24" spans="1:5" x14ac:dyDescent="0.25">
      <c r="A24" s="29" t="s">
        <v>143</v>
      </c>
      <c r="B24" s="25"/>
      <c r="C24" s="25"/>
      <c r="D24" s="25"/>
    </row>
    <row r="25" spans="1:5" x14ac:dyDescent="0.25">
      <c r="A25" s="29" t="s">
        <v>144</v>
      </c>
      <c r="B25" s="25"/>
      <c r="C25" s="25"/>
      <c r="D25" s="25"/>
      <c r="E25" s="29"/>
    </row>
    <row r="26" spans="1:5" x14ac:dyDescent="0.25">
      <c r="A26" s="29"/>
      <c r="B26" s="25"/>
      <c r="C26" s="25"/>
      <c r="D26" s="25"/>
      <c r="E26" s="32" t="s">
        <v>145</v>
      </c>
    </row>
    <row r="27" spans="1:5" x14ac:dyDescent="0.25">
      <c r="A27" s="28" t="s">
        <v>146</v>
      </c>
      <c r="B27" s="25"/>
      <c r="C27" s="25"/>
      <c r="D27" s="25"/>
      <c r="E27" s="33" t="s">
        <v>147</v>
      </c>
    </row>
    <row r="28" spans="1:5" x14ac:dyDescent="0.25">
      <c r="A28" s="29" t="s">
        <v>174</v>
      </c>
      <c r="B28" s="25"/>
      <c r="C28" s="25"/>
      <c r="D28" s="25"/>
      <c r="E28" s="33" t="s">
        <v>148</v>
      </c>
    </row>
    <row r="29" spans="1:5" x14ac:dyDescent="0.25">
      <c r="A29" s="31" t="s">
        <v>175</v>
      </c>
      <c r="B29" s="25"/>
      <c r="C29" s="25"/>
      <c r="D29" s="25"/>
      <c r="E29" s="33" t="s">
        <v>149</v>
      </c>
    </row>
    <row r="30" spans="1:5" x14ac:dyDescent="0.25">
      <c r="A30" s="36" t="s">
        <v>176</v>
      </c>
      <c r="B30" s="25"/>
      <c r="C30" s="25"/>
      <c r="D30" s="25"/>
      <c r="E30" s="33" t="s">
        <v>151</v>
      </c>
    </row>
    <row r="31" spans="1:5" x14ac:dyDescent="0.25">
      <c r="A31" s="36" t="s">
        <v>177</v>
      </c>
      <c r="B31" s="25"/>
      <c r="C31" s="25"/>
      <c r="D31" s="25"/>
      <c r="E31" s="33" t="s">
        <v>152</v>
      </c>
    </row>
    <row r="32" spans="1:5" x14ac:dyDescent="0.25">
      <c r="B32" s="25"/>
      <c r="C32" s="25"/>
      <c r="D32" s="25"/>
      <c r="E32" s="33"/>
    </row>
    <row r="33" spans="1:5" x14ac:dyDescent="0.25">
      <c r="A33" s="28" t="s">
        <v>150</v>
      </c>
      <c r="B33" s="25"/>
      <c r="C33" s="25"/>
      <c r="D33" s="25"/>
      <c r="E33" s="33" t="s">
        <v>153</v>
      </c>
    </row>
    <row r="34" spans="1:5" x14ac:dyDescent="0.25">
      <c r="A34" s="34" t="s">
        <v>178</v>
      </c>
      <c r="B34" s="25"/>
      <c r="C34" s="25"/>
      <c r="D34" s="25"/>
      <c r="E34" s="33" t="s">
        <v>154</v>
      </c>
    </row>
    <row r="35" spans="1:5" x14ac:dyDescent="0.25">
      <c r="B35" s="25"/>
      <c r="C35" s="25"/>
      <c r="D35" s="25"/>
      <c r="E35" s="33"/>
    </row>
    <row r="36" spans="1:5" x14ac:dyDescent="0.25">
      <c r="A36" s="34"/>
      <c r="B36" s="25"/>
      <c r="C36" s="25"/>
      <c r="D36" s="25"/>
      <c r="E36" s="33" t="s">
        <v>155</v>
      </c>
    </row>
    <row r="37" spans="1:5" x14ac:dyDescent="0.25">
      <c r="A37" s="25"/>
      <c r="B37" s="25"/>
      <c r="C37" s="25"/>
      <c r="D37" s="25"/>
      <c r="E37" s="33"/>
    </row>
    <row r="38" spans="1:5" x14ac:dyDescent="0.25">
      <c r="A38" s="25"/>
      <c r="B38" s="25"/>
      <c r="C38" s="25"/>
      <c r="D38" s="25"/>
      <c r="E38" s="33" t="s">
        <v>156</v>
      </c>
    </row>
    <row r="39" spans="1:5" x14ac:dyDescent="0.25">
      <c r="A39" s="25"/>
      <c r="B39" s="25"/>
      <c r="C39" s="25"/>
      <c r="D39" s="25"/>
      <c r="E39" s="33"/>
    </row>
    <row r="40" spans="1:5" x14ac:dyDescent="0.25">
      <c r="A40" s="25"/>
      <c r="B40" s="25"/>
      <c r="C40" s="25"/>
      <c r="D40" s="25"/>
      <c r="E40" s="33" t="s">
        <v>157</v>
      </c>
    </row>
    <row r="41" spans="1:5" x14ac:dyDescent="0.25">
      <c r="A41" s="25"/>
      <c r="B41" s="25"/>
      <c r="C41" s="25"/>
      <c r="D41" s="25"/>
      <c r="E41" s="33" t="s">
        <v>158</v>
      </c>
    </row>
    <row r="42" spans="1:5" x14ac:dyDescent="0.25">
      <c r="A42" s="25"/>
      <c r="B42" s="25"/>
      <c r="C42" s="25"/>
      <c r="D42" s="25"/>
      <c r="E42" s="35" t="s">
        <v>159</v>
      </c>
    </row>
    <row r="43" spans="1:5" x14ac:dyDescent="0.25">
      <c r="A43" s="25"/>
      <c r="B43" s="25"/>
      <c r="C43" s="25"/>
      <c r="D43" s="25"/>
      <c r="E43" s="35"/>
    </row>
    <row r="44" spans="1:5" x14ac:dyDescent="0.25">
      <c r="A44" s="25"/>
      <c r="B44" s="25"/>
      <c r="C44" s="25"/>
      <c r="D44" s="25"/>
      <c r="E44" s="33" t="s">
        <v>160</v>
      </c>
    </row>
    <row r="45" spans="1:5" x14ac:dyDescent="0.25">
      <c r="A45" s="25"/>
      <c r="B45" s="25"/>
      <c r="C45" s="25"/>
      <c r="D45" s="25"/>
      <c r="E45" s="33" t="s">
        <v>161</v>
      </c>
    </row>
    <row r="46" spans="1:5" x14ac:dyDescent="0.25">
      <c r="A46" s="25"/>
      <c r="B46" s="25"/>
      <c r="C46" s="25"/>
      <c r="D46" s="25"/>
      <c r="E46" s="35" t="s">
        <v>162</v>
      </c>
    </row>
    <row r="47" spans="1:5" x14ac:dyDescent="0.25">
      <c r="A47" s="25"/>
      <c r="B47" s="25"/>
      <c r="C47" s="25"/>
      <c r="D47" s="25"/>
      <c r="E47" s="33"/>
    </row>
    <row r="48" spans="1:5" x14ac:dyDescent="0.25">
      <c r="A48" s="25"/>
      <c r="B48" s="25"/>
      <c r="C48" s="25"/>
      <c r="D48" s="25"/>
      <c r="E48" s="33" t="s">
        <v>163</v>
      </c>
    </row>
    <row r="49" spans="1:5" x14ac:dyDescent="0.25">
      <c r="A49" s="25"/>
      <c r="B49" s="25"/>
      <c r="C49" s="25"/>
      <c r="D49" s="25"/>
      <c r="E49" s="33" t="s">
        <v>164</v>
      </c>
    </row>
    <row r="50" spans="1:5" x14ac:dyDescent="0.25">
      <c r="A50" s="25"/>
      <c r="B50" s="25"/>
      <c r="C50" s="25"/>
      <c r="D50" s="25"/>
      <c r="E50" s="33"/>
    </row>
    <row r="51" spans="1:5" x14ac:dyDescent="0.25">
      <c r="A51" s="25"/>
      <c r="B51" s="25"/>
      <c r="C51" s="25"/>
      <c r="D51" s="25"/>
      <c r="E51" s="33" t="s">
        <v>165</v>
      </c>
    </row>
    <row r="52" spans="1:5" x14ac:dyDescent="0.25">
      <c r="A52" s="25"/>
      <c r="B52" s="25"/>
      <c r="C52" s="25"/>
      <c r="D52" s="25"/>
      <c r="E52" s="33"/>
    </row>
    <row r="53" spans="1:5" x14ac:dyDescent="0.25">
      <c r="A53" s="25"/>
      <c r="B53" s="25"/>
      <c r="C53" s="25"/>
      <c r="D53" s="25"/>
      <c r="E53" s="33" t="s">
        <v>166</v>
      </c>
    </row>
    <row r="54" spans="1:5" x14ac:dyDescent="0.25">
      <c r="A54" s="25"/>
      <c r="B54" s="25"/>
      <c r="C54" s="25"/>
      <c r="D54" s="25"/>
      <c r="E54" s="33" t="s">
        <v>167</v>
      </c>
    </row>
    <row r="55" spans="1:5" x14ac:dyDescent="0.25">
      <c r="A55" s="25"/>
      <c r="B55" s="25"/>
      <c r="C55" s="25"/>
      <c r="D55" s="25"/>
      <c r="E55" s="33" t="s">
        <v>168</v>
      </c>
    </row>
    <row r="56" spans="1:5" x14ac:dyDescent="0.25">
      <c r="A56" s="25"/>
      <c r="B56" s="25"/>
      <c r="C56" s="25"/>
      <c r="D56" s="25"/>
      <c r="E56" s="33" t="s">
        <v>169</v>
      </c>
    </row>
    <row r="57" spans="1:5" x14ac:dyDescent="0.25">
      <c r="A57" s="25"/>
      <c r="B57" s="25"/>
      <c r="C57" s="25"/>
      <c r="D57" s="25"/>
      <c r="E57" s="33" t="s">
        <v>170</v>
      </c>
    </row>
    <row r="58" spans="1:5" x14ac:dyDescent="0.25">
      <c r="A58" s="25"/>
      <c r="B58" s="25"/>
      <c r="C58" s="25"/>
      <c r="D58" s="25"/>
      <c r="E58" s="33" t="s">
        <v>171</v>
      </c>
    </row>
    <row r="59" spans="1:5" x14ac:dyDescent="0.25">
      <c r="A59" s="25"/>
      <c r="B59" s="25"/>
      <c r="C59" s="25"/>
      <c r="D59" s="25"/>
    </row>
    <row r="60" spans="1:5" x14ac:dyDescent="0.25">
      <c r="A60" s="25"/>
      <c r="B60" s="25"/>
      <c r="C60" s="25"/>
      <c r="D60" s="25"/>
    </row>
    <row r="61" spans="1:5" x14ac:dyDescent="0.25">
      <c r="A61" s="25"/>
      <c r="B61" s="25"/>
      <c r="C61" s="25"/>
      <c r="D61" s="25"/>
    </row>
    <row r="62" spans="1:5" x14ac:dyDescent="0.25">
      <c r="A62" s="25"/>
      <c r="B62" s="25"/>
      <c r="C62" s="25"/>
      <c r="D62" s="25"/>
    </row>
    <row r="63" spans="1:5" x14ac:dyDescent="0.25">
      <c r="A63" s="25"/>
      <c r="B63" s="25"/>
      <c r="C63" s="25"/>
      <c r="D63" s="25"/>
    </row>
    <row r="64" spans="1:5" x14ac:dyDescent="0.25">
      <c r="A64" s="25"/>
      <c r="B64" s="25"/>
      <c r="C64" s="25"/>
      <c r="D64" s="25"/>
    </row>
  </sheetData>
  <hyperlinks>
    <hyperlink ref="E42" r:id="rId1" xr:uid="{7BA0A99F-213A-4B70-AC33-1BFC6A588B31}"/>
    <hyperlink ref="E46" r:id="rId2" xr:uid="{E8E351EF-F35E-4C42-8D42-53FAA31A2196}"/>
  </hyperlinks>
  <pageMargins left="0.7" right="0.7" top="0.75" bottom="0.75" header="0.3" footer="0.3"/>
  <pageSetup paperSize="9" orientation="portrait" horizontalDpi="0"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6"/>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30</v>
      </c>
    </row>
    <row r="6" spans="1:29" ht="42" customHeight="1" x14ac:dyDescent="0.2">
      <c r="A6" s="39" t="s">
        <v>112</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113</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141</v>
      </c>
      <c r="C11" s="13">
        <v>24</v>
      </c>
      <c r="D11" s="13">
        <v>31</v>
      </c>
      <c r="E11" s="13">
        <v>39</v>
      </c>
      <c r="F11" s="13">
        <v>23</v>
      </c>
      <c r="G11" s="13">
        <v>14</v>
      </c>
      <c r="H11" s="12">
        <v>10</v>
      </c>
      <c r="I11" s="13">
        <v>13</v>
      </c>
      <c r="J11" s="13">
        <v>14</v>
      </c>
      <c r="K11" s="13">
        <v>16</v>
      </c>
      <c r="L11" s="13">
        <v>3</v>
      </c>
      <c r="M11" s="13">
        <v>19</v>
      </c>
      <c r="N11" s="13">
        <v>3</v>
      </c>
      <c r="O11" s="13">
        <v>13</v>
      </c>
      <c r="P11" s="13">
        <v>17</v>
      </c>
      <c r="Q11" s="13">
        <v>16</v>
      </c>
      <c r="R11" s="13">
        <v>5</v>
      </c>
      <c r="S11" s="13">
        <v>10</v>
      </c>
      <c r="T11" s="12">
        <v>12</v>
      </c>
      <c r="U11" s="13">
        <v>18</v>
      </c>
      <c r="V11" s="12">
        <v>123</v>
      </c>
      <c r="W11" s="13">
        <v>52</v>
      </c>
      <c r="X11" s="13">
        <v>89</v>
      </c>
      <c r="Y11" s="13">
        <v>0</v>
      </c>
      <c r="Z11" s="13">
        <v>0</v>
      </c>
      <c r="AA11" s="12">
        <v>0</v>
      </c>
      <c r="AB11" s="13">
        <v>128</v>
      </c>
      <c r="AC11" s="12">
        <v>13</v>
      </c>
    </row>
    <row r="12" spans="1:29" x14ac:dyDescent="0.2">
      <c r="A12" s="8" t="s">
        <v>84</v>
      </c>
      <c r="B12" s="10">
        <v>136</v>
      </c>
      <c r="C12" s="11">
        <v>24</v>
      </c>
      <c r="D12" s="11">
        <v>32</v>
      </c>
      <c r="E12" s="11">
        <v>30</v>
      </c>
      <c r="F12" s="11">
        <v>24</v>
      </c>
      <c r="G12" s="11">
        <v>11</v>
      </c>
      <c r="H12" s="10">
        <v>15</v>
      </c>
      <c r="I12" s="11">
        <v>11</v>
      </c>
      <c r="J12" s="11">
        <v>12</v>
      </c>
      <c r="K12" s="11">
        <v>19</v>
      </c>
      <c r="L12" s="11">
        <v>5</v>
      </c>
      <c r="M12" s="11">
        <v>18</v>
      </c>
      <c r="N12" s="11">
        <v>3</v>
      </c>
      <c r="O12" s="11">
        <v>14</v>
      </c>
      <c r="P12" s="11">
        <v>16</v>
      </c>
      <c r="Q12" s="11">
        <v>14</v>
      </c>
      <c r="R12" s="11">
        <v>5</v>
      </c>
      <c r="S12" s="11">
        <v>9</v>
      </c>
      <c r="T12" s="10">
        <v>10</v>
      </c>
      <c r="U12" s="11">
        <v>19</v>
      </c>
      <c r="V12" s="10">
        <v>117</v>
      </c>
      <c r="W12" s="11">
        <v>48</v>
      </c>
      <c r="X12" s="11">
        <v>88</v>
      </c>
      <c r="Y12" s="11">
        <v>0</v>
      </c>
      <c r="Z12" s="11">
        <v>0</v>
      </c>
      <c r="AA12" s="10">
        <v>0</v>
      </c>
      <c r="AB12" s="11">
        <v>122</v>
      </c>
      <c r="AC12" s="10">
        <v>14</v>
      </c>
    </row>
    <row r="13" spans="1:29" x14ac:dyDescent="0.2">
      <c r="A13" s="4" t="s">
        <v>114</v>
      </c>
      <c r="B13" s="12">
        <v>27</v>
      </c>
      <c r="C13" s="13">
        <v>3</v>
      </c>
      <c r="D13" s="13">
        <v>6</v>
      </c>
      <c r="E13" s="13">
        <v>5</v>
      </c>
      <c r="F13" s="13">
        <v>8</v>
      </c>
      <c r="G13" s="13">
        <v>4</v>
      </c>
      <c r="H13" s="12">
        <v>1</v>
      </c>
      <c r="I13" s="13">
        <v>3</v>
      </c>
      <c r="J13" s="13">
        <v>2</v>
      </c>
      <c r="K13" s="13">
        <v>2</v>
      </c>
      <c r="L13" s="13">
        <v>0</v>
      </c>
      <c r="M13" s="13">
        <v>4</v>
      </c>
      <c r="N13" s="13">
        <v>0</v>
      </c>
      <c r="O13" s="13">
        <v>5</v>
      </c>
      <c r="P13" s="13">
        <v>6</v>
      </c>
      <c r="Q13" s="13">
        <v>2</v>
      </c>
      <c r="R13" s="13">
        <v>1</v>
      </c>
      <c r="S13" s="13">
        <v>2</v>
      </c>
      <c r="T13" s="12">
        <v>2</v>
      </c>
      <c r="U13" s="13">
        <v>5</v>
      </c>
      <c r="V13" s="12">
        <v>22</v>
      </c>
      <c r="W13" s="13">
        <v>10</v>
      </c>
      <c r="X13" s="13">
        <v>17</v>
      </c>
      <c r="Y13" s="13">
        <v>0</v>
      </c>
      <c r="Z13" s="13">
        <v>0</v>
      </c>
      <c r="AA13" s="12">
        <v>0</v>
      </c>
      <c r="AB13" s="13">
        <v>26</v>
      </c>
      <c r="AC13" s="12">
        <v>1</v>
      </c>
    </row>
    <row r="14" spans="1:29" x14ac:dyDescent="0.2">
      <c r="A14" s="4" t="s">
        <v>85</v>
      </c>
      <c r="B14" s="14">
        <v>0.20100000000000001</v>
      </c>
      <c r="C14" s="15">
        <v>0.1203</v>
      </c>
      <c r="D14" s="15">
        <v>0.1862</v>
      </c>
      <c r="E14" s="15">
        <v>0.17949999999999999</v>
      </c>
      <c r="F14" s="15">
        <v>0.31469999999999998</v>
      </c>
      <c r="G14" s="15">
        <v>0.36420000000000002</v>
      </c>
      <c r="H14" s="14">
        <v>9.9699999999999997E-2</v>
      </c>
      <c r="I14" s="15">
        <v>0.21890000000000001</v>
      </c>
      <c r="J14" s="15">
        <v>0.157</v>
      </c>
      <c r="K14" s="15">
        <v>0.123</v>
      </c>
      <c r="L14" s="15">
        <v>0</v>
      </c>
      <c r="M14" s="15">
        <v>0.2167</v>
      </c>
      <c r="N14" s="15">
        <v>0</v>
      </c>
      <c r="O14" s="15">
        <v>0.37280000000000002</v>
      </c>
      <c r="P14" s="15">
        <v>0.37180000000000002</v>
      </c>
      <c r="Q14" s="15">
        <v>0.1166</v>
      </c>
      <c r="R14" s="15">
        <v>0.1726</v>
      </c>
      <c r="S14" s="15">
        <v>0.17130000000000001</v>
      </c>
      <c r="T14" s="14">
        <v>0.16089999999999999</v>
      </c>
      <c r="U14" s="15">
        <v>0.2752</v>
      </c>
      <c r="V14" s="14">
        <v>0.18890000000000001</v>
      </c>
      <c r="W14" s="15">
        <v>0.21049999999999999</v>
      </c>
      <c r="X14" s="15">
        <v>0.1958</v>
      </c>
      <c r="Y14" s="15" t="e">
        <v>#NUM!</v>
      </c>
      <c r="Z14" s="15" t="e">
        <v>#NUM!</v>
      </c>
      <c r="AA14" s="14" t="e">
        <v>#NUM!</v>
      </c>
      <c r="AB14" s="15">
        <v>0.2152</v>
      </c>
      <c r="AC14" s="14">
        <v>7.5800000000000006E-2</v>
      </c>
    </row>
    <row r="15" spans="1:29" x14ac:dyDescent="0.2">
      <c r="A15" s="4" t="s">
        <v>115</v>
      </c>
      <c r="B15" s="12">
        <v>6</v>
      </c>
      <c r="C15" s="13">
        <v>4</v>
      </c>
      <c r="D15" s="13">
        <v>0</v>
      </c>
      <c r="E15" s="13">
        <v>2</v>
      </c>
      <c r="F15" s="13">
        <v>0</v>
      </c>
      <c r="G15" s="13">
        <v>0</v>
      </c>
      <c r="H15" s="12">
        <v>0</v>
      </c>
      <c r="I15" s="13">
        <v>0</v>
      </c>
      <c r="J15" s="13">
        <v>1</v>
      </c>
      <c r="K15" s="13">
        <v>2</v>
      </c>
      <c r="L15" s="13">
        <v>0</v>
      </c>
      <c r="M15" s="13">
        <v>0</v>
      </c>
      <c r="N15" s="13">
        <v>0</v>
      </c>
      <c r="O15" s="13">
        <v>0</v>
      </c>
      <c r="P15" s="13">
        <v>0</v>
      </c>
      <c r="Q15" s="13">
        <v>1</v>
      </c>
      <c r="R15" s="13">
        <v>0</v>
      </c>
      <c r="S15" s="13">
        <v>1</v>
      </c>
      <c r="T15" s="12">
        <v>1</v>
      </c>
      <c r="U15" s="13">
        <v>2</v>
      </c>
      <c r="V15" s="12">
        <v>4</v>
      </c>
      <c r="W15" s="13">
        <v>3</v>
      </c>
      <c r="X15" s="13">
        <v>4</v>
      </c>
      <c r="Y15" s="13">
        <v>0</v>
      </c>
      <c r="Z15" s="13">
        <v>0</v>
      </c>
      <c r="AA15" s="12">
        <v>0</v>
      </c>
      <c r="AB15" s="13">
        <v>5</v>
      </c>
      <c r="AC15" s="12">
        <v>1</v>
      </c>
    </row>
    <row r="16" spans="1:29" x14ac:dyDescent="0.2">
      <c r="A16" s="4" t="s">
        <v>85</v>
      </c>
      <c r="B16" s="14">
        <v>4.6699999999999998E-2</v>
      </c>
      <c r="C16" s="15">
        <v>0.1663</v>
      </c>
      <c r="D16" s="15">
        <v>0</v>
      </c>
      <c r="E16" s="15">
        <v>7.9299999999999995E-2</v>
      </c>
      <c r="F16" s="15">
        <v>0</v>
      </c>
      <c r="G16" s="15">
        <v>0</v>
      </c>
      <c r="H16" s="14">
        <v>0</v>
      </c>
      <c r="I16" s="15">
        <v>0</v>
      </c>
      <c r="J16" s="15">
        <v>0.1176</v>
      </c>
      <c r="K16" s="15">
        <v>0.1191</v>
      </c>
      <c r="L16" s="15">
        <v>0</v>
      </c>
      <c r="M16" s="15">
        <v>0</v>
      </c>
      <c r="N16" s="15">
        <v>0</v>
      </c>
      <c r="O16" s="15">
        <v>0</v>
      </c>
      <c r="P16" s="15">
        <v>0</v>
      </c>
      <c r="Q16" s="15">
        <v>6.4600000000000005E-2</v>
      </c>
      <c r="R16" s="15">
        <v>0</v>
      </c>
      <c r="S16" s="15">
        <v>9.6299999999999997E-2</v>
      </c>
      <c r="T16" s="14">
        <v>9.0399999999999994E-2</v>
      </c>
      <c r="U16" s="15">
        <v>9.8100000000000007E-2</v>
      </c>
      <c r="V16" s="14">
        <v>3.8399999999999997E-2</v>
      </c>
      <c r="W16" s="15">
        <v>5.2400000000000002E-2</v>
      </c>
      <c r="X16" s="15">
        <v>4.3700000000000003E-2</v>
      </c>
      <c r="Y16" s="15" t="e">
        <v>#NUM!</v>
      </c>
      <c r="Z16" s="15" t="e">
        <v>#NUM!</v>
      </c>
      <c r="AA16" s="14" t="e">
        <v>#NUM!</v>
      </c>
      <c r="AB16" s="15">
        <v>4.3999999999999997E-2</v>
      </c>
      <c r="AC16" s="14">
        <v>7.0800000000000002E-2</v>
      </c>
    </row>
    <row r="17" spans="1:29" ht="25.5" x14ac:dyDescent="0.2">
      <c r="A17" s="4" t="s">
        <v>116</v>
      </c>
      <c r="B17" s="12">
        <v>61</v>
      </c>
      <c r="C17" s="13">
        <v>13</v>
      </c>
      <c r="D17" s="13">
        <v>21</v>
      </c>
      <c r="E17" s="13">
        <v>13</v>
      </c>
      <c r="F17" s="13">
        <v>11</v>
      </c>
      <c r="G17" s="13">
        <v>3</v>
      </c>
      <c r="H17" s="12">
        <v>0</v>
      </c>
      <c r="I17" s="13">
        <v>5</v>
      </c>
      <c r="J17" s="13">
        <v>7</v>
      </c>
      <c r="K17" s="13">
        <v>10</v>
      </c>
      <c r="L17" s="13">
        <v>1</v>
      </c>
      <c r="M17" s="13">
        <v>8</v>
      </c>
      <c r="N17" s="13">
        <v>2</v>
      </c>
      <c r="O17" s="13">
        <v>4</v>
      </c>
      <c r="P17" s="13">
        <v>7</v>
      </c>
      <c r="Q17" s="13">
        <v>6</v>
      </c>
      <c r="R17" s="13">
        <v>3</v>
      </c>
      <c r="S17" s="13">
        <v>3</v>
      </c>
      <c r="T17" s="12">
        <v>5</v>
      </c>
      <c r="U17" s="13">
        <v>9</v>
      </c>
      <c r="V17" s="12">
        <v>53</v>
      </c>
      <c r="W17" s="13">
        <v>28</v>
      </c>
      <c r="X17" s="13">
        <v>33</v>
      </c>
      <c r="Y17" s="13">
        <v>0</v>
      </c>
      <c r="Z17" s="13">
        <v>0</v>
      </c>
      <c r="AA17" s="12">
        <v>0</v>
      </c>
      <c r="AB17" s="13">
        <v>54</v>
      </c>
      <c r="AC17" s="12">
        <v>7</v>
      </c>
    </row>
    <row r="18" spans="1:29" x14ac:dyDescent="0.2">
      <c r="A18" s="4" t="s">
        <v>85</v>
      </c>
      <c r="B18" s="14">
        <v>0.45250000000000001</v>
      </c>
      <c r="C18" s="15">
        <v>0.53779999999999994</v>
      </c>
      <c r="D18" s="15">
        <v>0.65590000000000004</v>
      </c>
      <c r="E18" s="15">
        <v>0.43120000000000003</v>
      </c>
      <c r="F18" s="15">
        <v>0.47449999999999998</v>
      </c>
      <c r="G18" s="15">
        <v>0.28849999999999998</v>
      </c>
      <c r="H18" s="14">
        <v>0</v>
      </c>
      <c r="I18" s="15">
        <v>0.46179999999999999</v>
      </c>
      <c r="J18" s="15">
        <v>0.58440000000000003</v>
      </c>
      <c r="K18" s="15">
        <v>0.51800000000000002</v>
      </c>
      <c r="L18" s="15">
        <v>0.26519999999999999</v>
      </c>
      <c r="M18" s="15">
        <v>0.4647</v>
      </c>
      <c r="N18" s="15">
        <v>0.73070000000000002</v>
      </c>
      <c r="O18" s="15">
        <v>0.26950000000000002</v>
      </c>
      <c r="P18" s="15">
        <v>0.47220000000000001</v>
      </c>
      <c r="Q18" s="15">
        <v>0.40050000000000002</v>
      </c>
      <c r="R18" s="15">
        <v>0.66139999999999999</v>
      </c>
      <c r="S18" s="15">
        <v>0.29430000000000001</v>
      </c>
      <c r="T18" s="14">
        <v>0.5151</v>
      </c>
      <c r="U18" s="15">
        <v>0.45700000000000002</v>
      </c>
      <c r="V18" s="14">
        <v>0.45169999999999999</v>
      </c>
      <c r="W18" s="15">
        <v>0.58309999999999995</v>
      </c>
      <c r="X18" s="15">
        <v>0.38109999999999999</v>
      </c>
      <c r="Y18" s="15" t="e">
        <v>#NUM!</v>
      </c>
      <c r="Z18" s="15" t="e">
        <v>#NUM!</v>
      </c>
      <c r="AA18" s="14" t="e">
        <v>#NUM!</v>
      </c>
      <c r="AB18" s="15">
        <v>0.44650000000000001</v>
      </c>
      <c r="AC18" s="14">
        <v>0.50539999999999996</v>
      </c>
    </row>
    <row r="19" spans="1:29" x14ac:dyDescent="0.2">
      <c r="A19" s="4" t="s">
        <v>117</v>
      </c>
      <c r="B19" s="12">
        <v>30</v>
      </c>
      <c r="C19" s="13">
        <v>2</v>
      </c>
      <c r="D19" s="13">
        <v>5</v>
      </c>
      <c r="E19" s="13">
        <v>6</v>
      </c>
      <c r="F19" s="13">
        <v>4</v>
      </c>
      <c r="G19" s="13">
        <v>4</v>
      </c>
      <c r="H19" s="12">
        <v>9</v>
      </c>
      <c r="I19" s="13">
        <v>3</v>
      </c>
      <c r="J19" s="13">
        <v>2</v>
      </c>
      <c r="K19" s="13">
        <v>4</v>
      </c>
      <c r="L19" s="13">
        <v>0</v>
      </c>
      <c r="M19" s="13">
        <v>4</v>
      </c>
      <c r="N19" s="13">
        <v>0</v>
      </c>
      <c r="O19" s="13">
        <v>4</v>
      </c>
      <c r="P19" s="13">
        <v>2</v>
      </c>
      <c r="Q19" s="13">
        <v>6</v>
      </c>
      <c r="R19" s="13">
        <v>1</v>
      </c>
      <c r="S19" s="13">
        <v>3</v>
      </c>
      <c r="T19" s="12">
        <v>2</v>
      </c>
      <c r="U19" s="13">
        <v>3</v>
      </c>
      <c r="V19" s="12">
        <v>27</v>
      </c>
      <c r="W19" s="13">
        <v>5</v>
      </c>
      <c r="X19" s="13">
        <v>25</v>
      </c>
      <c r="Y19" s="13">
        <v>0</v>
      </c>
      <c r="Z19" s="13">
        <v>0</v>
      </c>
      <c r="AA19" s="12">
        <v>0</v>
      </c>
      <c r="AB19" s="13">
        <v>25</v>
      </c>
      <c r="AC19" s="12">
        <v>5</v>
      </c>
    </row>
    <row r="20" spans="1:29" x14ac:dyDescent="0.2">
      <c r="A20" s="4" t="s">
        <v>85</v>
      </c>
      <c r="B20" s="14">
        <v>0.2218</v>
      </c>
      <c r="C20" s="15">
        <v>9.2799999999999994E-2</v>
      </c>
      <c r="D20" s="15">
        <v>0.15790000000000001</v>
      </c>
      <c r="E20" s="15">
        <v>0.18840000000000001</v>
      </c>
      <c r="F20" s="15">
        <v>0.16900000000000001</v>
      </c>
      <c r="G20" s="15">
        <v>0.3473</v>
      </c>
      <c r="H20" s="14">
        <v>0.63160000000000005</v>
      </c>
      <c r="I20" s="15">
        <v>0.2319</v>
      </c>
      <c r="J20" s="15">
        <v>0.1409</v>
      </c>
      <c r="K20" s="15">
        <v>0.2399</v>
      </c>
      <c r="L20" s="15">
        <v>0</v>
      </c>
      <c r="M20" s="15">
        <v>0.23300000000000001</v>
      </c>
      <c r="N20" s="15">
        <v>0</v>
      </c>
      <c r="O20" s="15">
        <v>0.28360000000000002</v>
      </c>
      <c r="P20" s="15">
        <v>0.156</v>
      </c>
      <c r="Q20" s="15">
        <v>0.41830000000000001</v>
      </c>
      <c r="R20" s="15">
        <v>0.16600000000000001</v>
      </c>
      <c r="S20" s="15">
        <v>0.26679999999999998</v>
      </c>
      <c r="T20" s="14">
        <v>0.16309999999999999</v>
      </c>
      <c r="U20" s="15">
        <v>0.16969999999999999</v>
      </c>
      <c r="V20" s="14">
        <v>0.2303</v>
      </c>
      <c r="W20" s="15">
        <v>0.10340000000000001</v>
      </c>
      <c r="X20" s="15">
        <v>0.28649999999999998</v>
      </c>
      <c r="Y20" s="15" t="e">
        <v>#NUM!</v>
      </c>
      <c r="Z20" s="15" t="e">
        <v>#NUM!</v>
      </c>
      <c r="AA20" s="14" t="e">
        <v>#NUM!</v>
      </c>
      <c r="AB20" s="15">
        <v>0.20749999999999999</v>
      </c>
      <c r="AC20" s="14">
        <v>0.34799999999999998</v>
      </c>
    </row>
    <row r="21" spans="1:29" x14ac:dyDescent="0.2">
      <c r="A21" s="4" t="s">
        <v>79</v>
      </c>
      <c r="B21" s="12">
        <v>1</v>
      </c>
      <c r="C21" s="13">
        <v>0</v>
      </c>
      <c r="D21" s="13">
        <v>0</v>
      </c>
      <c r="E21" s="13">
        <v>0</v>
      </c>
      <c r="F21" s="13">
        <v>1</v>
      </c>
      <c r="G21" s="13">
        <v>0</v>
      </c>
      <c r="H21" s="12">
        <v>0</v>
      </c>
      <c r="I21" s="13">
        <v>1</v>
      </c>
      <c r="J21" s="13">
        <v>0</v>
      </c>
      <c r="K21" s="13">
        <v>0</v>
      </c>
      <c r="L21" s="13">
        <v>0</v>
      </c>
      <c r="M21" s="13">
        <v>0</v>
      </c>
      <c r="N21" s="13">
        <v>0</v>
      </c>
      <c r="O21" s="13">
        <v>0</v>
      </c>
      <c r="P21" s="13">
        <v>0</v>
      </c>
      <c r="Q21" s="13">
        <v>0</v>
      </c>
      <c r="R21" s="13">
        <v>0</v>
      </c>
      <c r="S21" s="13">
        <v>0</v>
      </c>
      <c r="T21" s="12">
        <v>0</v>
      </c>
      <c r="U21" s="13">
        <v>0</v>
      </c>
      <c r="V21" s="12">
        <v>1</v>
      </c>
      <c r="W21" s="13">
        <v>0</v>
      </c>
      <c r="X21" s="13">
        <v>1</v>
      </c>
      <c r="Y21" s="13">
        <v>0</v>
      </c>
      <c r="Z21" s="13">
        <v>0</v>
      </c>
      <c r="AA21" s="12">
        <v>0</v>
      </c>
      <c r="AB21" s="13">
        <v>1</v>
      </c>
      <c r="AC21" s="12">
        <v>0</v>
      </c>
    </row>
    <row r="22" spans="1:29" x14ac:dyDescent="0.2">
      <c r="A22" s="4" t="s">
        <v>85</v>
      </c>
      <c r="B22" s="14">
        <v>7.4000000000000003E-3</v>
      </c>
      <c r="C22" s="15">
        <v>0</v>
      </c>
      <c r="D22" s="15">
        <v>0</v>
      </c>
      <c r="E22" s="15">
        <v>0</v>
      </c>
      <c r="F22" s="15">
        <v>4.1799999999999997E-2</v>
      </c>
      <c r="G22" s="15">
        <v>0</v>
      </c>
      <c r="H22" s="14">
        <v>0</v>
      </c>
      <c r="I22" s="15">
        <v>8.7400000000000005E-2</v>
      </c>
      <c r="J22" s="15">
        <v>0</v>
      </c>
      <c r="K22" s="15">
        <v>0</v>
      </c>
      <c r="L22" s="15">
        <v>0</v>
      </c>
      <c r="M22" s="15">
        <v>0</v>
      </c>
      <c r="N22" s="15">
        <v>0</v>
      </c>
      <c r="O22" s="15">
        <v>0</v>
      </c>
      <c r="P22" s="15">
        <v>0</v>
      </c>
      <c r="Q22" s="15">
        <v>0</v>
      </c>
      <c r="R22" s="15">
        <v>0</v>
      </c>
      <c r="S22" s="15">
        <v>0</v>
      </c>
      <c r="T22" s="14">
        <v>0</v>
      </c>
      <c r="U22" s="15">
        <v>0</v>
      </c>
      <c r="V22" s="14">
        <v>8.6E-3</v>
      </c>
      <c r="W22" s="15">
        <v>0</v>
      </c>
      <c r="X22" s="15">
        <v>1.14E-2</v>
      </c>
      <c r="Y22" s="15" t="e">
        <v>#NUM!</v>
      </c>
      <c r="Z22" s="15" t="e">
        <v>#NUM!</v>
      </c>
      <c r="AA22" s="14" t="e">
        <v>#NUM!</v>
      </c>
      <c r="AB22" s="15">
        <v>8.2000000000000007E-3</v>
      </c>
      <c r="AC22" s="14">
        <v>0</v>
      </c>
    </row>
    <row r="23" spans="1:29" x14ac:dyDescent="0.2">
      <c r="A23" s="4" t="s">
        <v>78</v>
      </c>
      <c r="B23" s="12">
        <v>10</v>
      </c>
      <c r="C23" s="13">
        <v>2</v>
      </c>
      <c r="D23" s="13">
        <v>0</v>
      </c>
      <c r="E23" s="13">
        <v>4</v>
      </c>
      <c r="F23" s="13">
        <v>0</v>
      </c>
      <c r="G23" s="13">
        <v>0</v>
      </c>
      <c r="H23" s="12">
        <v>4</v>
      </c>
      <c r="I23" s="13">
        <v>0</v>
      </c>
      <c r="J23" s="13">
        <v>0</v>
      </c>
      <c r="K23" s="13">
        <v>0</v>
      </c>
      <c r="L23" s="13">
        <v>4</v>
      </c>
      <c r="M23" s="13">
        <v>2</v>
      </c>
      <c r="N23" s="13">
        <v>1</v>
      </c>
      <c r="O23" s="13">
        <v>1</v>
      </c>
      <c r="P23" s="13">
        <v>0</v>
      </c>
      <c r="Q23" s="13">
        <v>0</v>
      </c>
      <c r="R23" s="13">
        <v>0</v>
      </c>
      <c r="S23" s="13">
        <v>2</v>
      </c>
      <c r="T23" s="12">
        <v>1</v>
      </c>
      <c r="U23" s="13">
        <v>0</v>
      </c>
      <c r="V23" s="12">
        <v>10</v>
      </c>
      <c r="W23" s="13">
        <v>2</v>
      </c>
      <c r="X23" s="13">
        <v>7</v>
      </c>
      <c r="Y23" s="13">
        <v>0</v>
      </c>
      <c r="Z23" s="13">
        <v>0</v>
      </c>
      <c r="AA23" s="12">
        <v>0</v>
      </c>
      <c r="AB23" s="13">
        <v>10</v>
      </c>
      <c r="AC23" s="12">
        <v>0</v>
      </c>
    </row>
    <row r="24" spans="1:29" x14ac:dyDescent="0.2">
      <c r="A24" s="8" t="s">
        <v>85</v>
      </c>
      <c r="B24" s="16">
        <v>7.0499999999999993E-2</v>
      </c>
      <c r="C24" s="17">
        <v>8.2799999999999999E-2</v>
      </c>
      <c r="D24" s="17">
        <v>0</v>
      </c>
      <c r="E24" s="17">
        <v>0.1215</v>
      </c>
      <c r="F24" s="17">
        <v>0</v>
      </c>
      <c r="G24" s="17">
        <v>0</v>
      </c>
      <c r="H24" s="16">
        <v>0.26869999999999999</v>
      </c>
      <c r="I24" s="17">
        <v>0</v>
      </c>
      <c r="J24" s="17">
        <v>0</v>
      </c>
      <c r="K24" s="17">
        <v>0</v>
      </c>
      <c r="L24" s="17">
        <v>0.73480000000000001</v>
      </c>
      <c r="M24" s="17">
        <v>8.5599999999999996E-2</v>
      </c>
      <c r="N24" s="17">
        <v>0.26929999999999998</v>
      </c>
      <c r="O24" s="17">
        <v>7.4099999999999999E-2</v>
      </c>
      <c r="P24" s="17">
        <v>0</v>
      </c>
      <c r="Q24" s="17">
        <v>0</v>
      </c>
      <c r="R24" s="17">
        <v>0</v>
      </c>
      <c r="S24" s="17">
        <v>0.17130000000000001</v>
      </c>
      <c r="T24" s="16">
        <v>7.0499999999999993E-2</v>
      </c>
      <c r="U24" s="17">
        <v>0</v>
      </c>
      <c r="V24" s="16">
        <v>8.2100000000000006E-2</v>
      </c>
      <c r="W24" s="17">
        <v>5.0599999999999999E-2</v>
      </c>
      <c r="X24" s="17">
        <v>8.14E-2</v>
      </c>
      <c r="Y24" s="17" t="e">
        <v>#NUM!</v>
      </c>
      <c r="Z24" s="17" t="e">
        <v>#NUM!</v>
      </c>
      <c r="AA24" s="16" t="e">
        <v>#NUM!</v>
      </c>
      <c r="AB24" s="17">
        <v>7.85E-2</v>
      </c>
      <c r="AC24" s="16">
        <v>0</v>
      </c>
    </row>
    <row r="25" spans="1:29" x14ac:dyDescent="0.2">
      <c r="A25" s="4" t="s">
        <v>86</v>
      </c>
      <c r="B25" s="12">
        <v>136</v>
      </c>
      <c r="C25" s="13">
        <v>24</v>
      </c>
      <c r="D25" s="13">
        <v>32</v>
      </c>
      <c r="E25" s="13">
        <v>30</v>
      </c>
      <c r="F25" s="13">
        <v>24</v>
      </c>
      <c r="G25" s="13">
        <v>11</v>
      </c>
      <c r="H25" s="12">
        <v>15</v>
      </c>
      <c r="I25" s="13">
        <v>11</v>
      </c>
      <c r="J25" s="13">
        <v>12</v>
      </c>
      <c r="K25" s="13">
        <v>19</v>
      </c>
      <c r="L25" s="13">
        <v>5</v>
      </c>
      <c r="M25" s="13">
        <v>18</v>
      </c>
      <c r="N25" s="13">
        <v>3</v>
      </c>
      <c r="O25" s="13">
        <v>14</v>
      </c>
      <c r="P25" s="13">
        <v>16</v>
      </c>
      <c r="Q25" s="13">
        <v>14</v>
      </c>
      <c r="R25" s="13">
        <v>5</v>
      </c>
      <c r="S25" s="13">
        <v>9</v>
      </c>
      <c r="T25" s="12">
        <v>10</v>
      </c>
      <c r="U25" s="13">
        <v>19</v>
      </c>
      <c r="V25" s="12">
        <v>117</v>
      </c>
      <c r="W25" s="13">
        <v>48</v>
      </c>
      <c r="X25" s="13">
        <v>88</v>
      </c>
      <c r="Y25" s="13">
        <v>0</v>
      </c>
      <c r="Z25" s="13">
        <v>0</v>
      </c>
      <c r="AA25" s="12">
        <v>0</v>
      </c>
      <c r="AB25" s="13">
        <v>122</v>
      </c>
      <c r="AC25" s="12">
        <v>14</v>
      </c>
    </row>
    <row r="26" spans="1:29" x14ac:dyDescent="0.2">
      <c r="A26" s="8" t="s">
        <v>85</v>
      </c>
      <c r="B26" s="18">
        <v>0.99990000000000001</v>
      </c>
      <c r="C26" s="19">
        <v>1</v>
      </c>
      <c r="D26" s="19">
        <v>1</v>
      </c>
      <c r="E26" s="19">
        <v>0.99990000000000001</v>
      </c>
      <c r="F26" s="19">
        <v>1</v>
      </c>
      <c r="G26" s="19">
        <v>1</v>
      </c>
      <c r="H26" s="18">
        <v>1</v>
      </c>
      <c r="I26" s="19">
        <v>1</v>
      </c>
      <c r="J26" s="19">
        <v>0.99990000000000001</v>
      </c>
      <c r="K26" s="19">
        <v>1</v>
      </c>
      <c r="L26" s="19">
        <v>1</v>
      </c>
      <c r="M26" s="19">
        <v>1</v>
      </c>
      <c r="N26" s="19">
        <v>1</v>
      </c>
      <c r="O26" s="19">
        <v>1</v>
      </c>
      <c r="P26" s="19">
        <v>1</v>
      </c>
      <c r="Q26" s="19">
        <v>1</v>
      </c>
      <c r="R26" s="19">
        <v>1</v>
      </c>
      <c r="S26" s="19">
        <v>1</v>
      </c>
      <c r="T26" s="18">
        <v>1</v>
      </c>
      <c r="U26" s="19">
        <v>1</v>
      </c>
      <c r="V26" s="18">
        <v>1</v>
      </c>
      <c r="W26" s="19">
        <v>1</v>
      </c>
      <c r="X26" s="19">
        <v>0.99990000000000001</v>
      </c>
      <c r="Y26" s="19" t="e">
        <v>#NUM!</v>
      </c>
      <c r="Z26" s="19" t="e">
        <v>#NUM!</v>
      </c>
      <c r="AA26" s="18" t="e">
        <v>#NUM!</v>
      </c>
      <c r="AB26" s="19">
        <v>0.99990000000000001</v>
      </c>
      <c r="AC26"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4"/>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34</v>
      </c>
    </row>
    <row r="6" spans="1:29" ht="42" customHeight="1" x14ac:dyDescent="0.2">
      <c r="A6" s="39" t="s">
        <v>118</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119</v>
      </c>
      <c r="B13" s="12">
        <v>84</v>
      </c>
      <c r="C13" s="13">
        <v>10</v>
      </c>
      <c r="D13" s="13">
        <v>17</v>
      </c>
      <c r="E13" s="13">
        <v>14</v>
      </c>
      <c r="F13" s="13">
        <v>24</v>
      </c>
      <c r="G13" s="13">
        <v>9</v>
      </c>
      <c r="H13" s="12">
        <v>11</v>
      </c>
      <c r="I13" s="13">
        <v>8</v>
      </c>
      <c r="J13" s="13">
        <v>1</v>
      </c>
      <c r="K13" s="13">
        <v>12</v>
      </c>
      <c r="L13" s="13">
        <v>1</v>
      </c>
      <c r="M13" s="13">
        <v>10</v>
      </c>
      <c r="N13" s="13">
        <v>2</v>
      </c>
      <c r="O13" s="13">
        <v>6</v>
      </c>
      <c r="P13" s="13">
        <v>22</v>
      </c>
      <c r="Q13" s="13">
        <v>6</v>
      </c>
      <c r="R13" s="13">
        <v>2</v>
      </c>
      <c r="S13" s="13">
        <v>8</v>
      </c>
      <c r="T13" s="12">
        <v>3</v>
      </c>
      <c r="U13" s="13">
        <v>5</v>
      </c>
      <c r="V13" s="12">
        <v>79</v>
      </c>
      <c r="W13" s="13">
        <v>12</v>
      </c>
      <c r="X13" s="13">
        <v>12</v>
      </c>
      <c r="Y13" s="13">
        <v>60</v>
      </c>
      <c r="Z13" s="13">
        <v>1</v>
      </c>
      <c r="AA13" s="12">
        <v>0</v>
      </c>
      <c r="AB13" s="13">
        <v>82</v>
      </c>
      <c r="AC13" s="12">
        <v>2</v>
      </c>
    </row>
    <row r="14" spans="1:29" x14ac:dyDescent="0.2">
      <c r="A14" s="4" t="s">
        <v>85</v>
      </c>
      <c r="B14" s="14">
        <v>8.3099999999999993E-2</v>
      </c>
      <c r="C14" s="15">
        <v>8.6999999999999994E-2</v>
      </c>
      <c r="D14" s="15">
        <v>8.8999999999999996E-2</v>
      </c>
      <c r="E14" s="15">
        <v>8.3299999999999999E-2</v>
      </c>
      <c r="F14" s="15">
        <v>0.12479999999999999</v>
      </c>
      <c r="G14" s="15">
        <v>6.5699999999999995E-2</v>
      </c>
      <c r="H14" s="14">
        <v>5.0299999999999997E-2</v>
      </c>
      <c r="I14" s="15">
        <v>8.2500000000000004E-2</v>
      </c>
      <c r="J14" s="15">
        <v>1.21E-2</v>
      </c>
      <c r="K14" s="15">
        <v>9.4500000000000001E-2</v>
      </c>
      <c r="L14" s="15">
        <v>3.8800000000000001E-2</v>
      </c>
      <c r="M14" s="15">
        <v>9.0700000000000003E-2</v>
      </c>
      <c r="N14" s="15">
        <v>8.3900000000000002E-2</v>
      </c>
      <c r="O14" s="15">
        <v>6.8900000000000003E-2</v>
      </c>
      <c r="P14" s="15">
        <v>0.1578</v>
      </c>
      <c r="Q14" s="15">
        <v>6.6799999999999998E-2</v>
      </c>
      <c r="R14" s="15">
        <v>4.24E-2</v>
      </c>
      <c r="S14" s="15">
        <v>9.2399999999999996E-2</v>
      </c>
      <c r="T14" s="14">
        <v>3.6999999999999998E-2</v>
      </c>
      <c r="U14" s="15">
        <v>5.8599999999999999E-2</v>
      </c>
      <c r="V14" s="14">
        <v>8.4599999999999995E-2</v>
      </c>
      <c r="W14" s="15">
        <v>9.7299999999999998E-2</v>
      </c>
      <c r="X14" s="15">
        <v>7.0800000000000002E-2</v>
      </c>
      <c r="Y14" s="15">
        <v>8.4900000000000003E-2</v>
      </c>
      <c r="Z14" s="15">
        <v>3.8199999999999998E-2</v>
      </c>
      <c r="AA14" s="14">
        <v>0</v>
      </c>
      <c r="AB14" s="15">
        <v>8.7599999999999997E-2</v>
      </c>
      <c r="AC14" s="14">
        <v>2.7E-2</v>
      </c>
    </row>
    <row r="15" spans="1:29" x14ac:dyDescent="0.2">
      <c r="A15" s="4" t="s">
        <v>120</v>
      </c>
      <c r="B15" s="12">
        <v>305</v>
      </c>
      <c r="C15" s="13">
        <v>36</v>
      </c>
      <c r="D15" s="13">
        <v>48</v>
      </c>
      <c r="E15" s="13">
        <v>53</v>
      </c>
      <c r="F15" s="13">
        <v>62</v>
      </c>
      <c r="G15" s="13">
        <v>36</v>
      </c>
      <c r="H15" s="12">
        <v>70</v>
      </c>
      <c r="I15" s="13">
        <v>33</v>
      </c>
      <c r="J15" s="13">
        <v>25</v>
      </c>
      <c r="K15" s="13">
        <v>32</v>
      </c>
      <c r="L15" s="13">
        <v>15</v>
      </c>
      <c r="M15" s="13">
        <v>30</v>
      </c>
      <c r="N15" s="13">
        <v>13</v>
      </c>
      <c r="O15" s="13">
        <v>19</v>
      </c>
      <c r="P15" s="13">
        <v>40</v>
      </c>
      <c r="Q15" s="13">
        <v>28</v>
      </c>
      <c r="R15" s="13">
        <v>17</v>
      </c>
      <c r="S15" s="13">
        <v>23</v>
      </c>
      <c r="T15" s="12">
        <v>32</v>
      </c>
      <c r="U15" s="13">
        <v>22</v>
      </c>
      <c r="V15" s="12">
        <v>284</v>
      </c>
      <c r="W15" s="13">
        <v>29</v>
      </c>
      <c r="X15" s="13">
        <v>55</v>
      </c>
      <c r="Y15" s="13">
        <v>216</v>
      </c>
      <c r="Z15" s="13">
        <v>6</v>
      </c>
      <c r="AA15" s="12">
        <v>0</v>
      </c>
      <c r="AB15" s="13">
        <v>296</v>
      </c>
      <c r="AC15" s="12">
        <v>10</v>
      </c>
    </row>
    <row r="16" spans="1:29" x14ac:dyDescent="0.2">
      <c r="A16" s="4" t="s">
        <v>85</v>
      </c>
      <c r="B16" s="14">
        <v>0.30059999999999998</v>
      </c>
      <c r="C16" s="15">
        <v>0.31459999999999999</v>
      </c>
      <c r="D16" s="15">
        <v>0.25619999999999998</v>
      </c>
      <c r="E16" s="15">
        <v>0.31879999999999997</v>
      </c>
      <c r="F16" s="15">
        <v>0.32479999999999998</v>
      </c>
      <c r="G16" s="15">
        <v>0.2581</v>
      </c>
      <c r="H16" s="14">
        <v>0.32340000000000002</v>
      </c>
      <c r="I16" s="15">
        <v>0.33629999999999999</v>
      </c>
      <c r="J16" s="15">
        <v>0.32090000000000002</v>
      </c>
      <c r="K16" s="15">
        <v>0.25829999999999997</v>
      </c>
      <c r="L16" s="15">
        <v>0.37830000000000003</v>
      </c>
      <c r="M16" s="15">
        <v>0.27379999999999999</v>
      </c>
      <c r="N16" s="15">
        <v>0.5343</v>
      </c>
      <c r="O16" s="15">
        <v>0.2072</v>
      </c>
      <c r="P16" s="15">
        <v>0.28110000000000002</v>
      </c>
      <c r="Q16" s="15">
        <v>0.32429999999999998</v>
      </c>
      <c r="R16" s="15">
        <v>0.34720000000000001</v>
      </c>
      <c r="S16" s="15">
        <v>0.26860000000000001</v>
      </c>
      <c r="T16" s="14">
        <v>0.36049999999999999</v>
      </c>
      <c r="U16" s="15">
        <v>0.2651</v>
      </c>
      <c r="V16" s="14">
        <v>0.30459999999999998</v>
      </c>
      <c r="W16" s="15">
        <v>0.22689999999999999</v>
      </c>
      <c r="X16" s="15">
        <v>0.33289999999999997</v>
      </c>
      <c r="Y16" s="15">
        <v>0.308</v>
      </c>
      <c r="Z16" s="15">
        <v>0.2697</v>
      </c>
      <c r="AA16" s="14">
        <v>0</v>
      </c>
      <c r="AB16" s="15">
        <v>0.31480000000000002</v>
      </c>
      <c r="AC16" s="14">
        <v>0.1268</v>
      </c>
    </row>
    <row r="17" spans="1:29" x14ac:dyDescent="0.2">
      <c r="A17" s="4" t="s">
        <v>121</v>
      </c>
      <c r="B17" s="12">
        <v>297</v>
      </c>
      <c r="C17" s="13">
        <v>29</v>
      </c>
      <c r="D17" s="13">
        <v>57</v>
      </c>
      <c r="E17" s="13">
        <v>46</v>
      </c>
      <c r="F17" s="13">
        <v>51</v>
      </c>
      <c r="G17" s="13">
        <v>49</v>
      </c>
      <c r="H17" s="12">
        <v>65</v>
      </c>
      <c r="I17" s="13">
        <v>20</v>
      </c>
      <c r="J17" s="13">
        <v>21</v>
      </c>
      <c r="K17" s="13">
        <v>37</v>
      </c>
      <c r="L17" s="13">
        <v>11</v>
      </c>
      <c r="M17" s="13">
        <v>37</v>
      </c>
      <c r="N17" s="13">
        <v>6</v>
      </c>
      <c r="O17" s="13">
        <v>36</v>
      </c>
      <c r="P17" s="13">
        <v>43</v>
      </c>
      <c r="Q17" s="13">
        <v>20</v>
      </c>
      <c r="R17" s="13">
        <v>13</v>
      </c>
      <c r="S17" s="13">
        <v>28</v>
      </c>
      <c r="T17" s="12">
        <v>26</v>
      </c>
      <c r="U17" s="13">
        <v>24</v>
      </c>
      <c r="V17" s="12">
        <v>274</v>
      </c>
      <c r="W17" s="13">
        <v>29</v>
      </c>
      <c r="X17" s="13">
        <v>47</v>
      </c>
      <c r="Y17" s="13">
        <v>213</v>
      </c>
      <c r="Z17" s="13">
        <v>7</v>
      </c>
      <c r="AA17" s="12">
        <v>1</v>
      </c>
      <c r="AB17" s="13">
        <v>282</v>
      </c>
      <c r="AC17" s="12">
        <v>16</v>
      </c>
    </row>
    <row r="18" spans="1:29" x14ac:dyDescent="0.2">
      <c r="A18" s="4" t="s">
        <v>85</v>
      </c>
      <c r="B18" s="14">
        <v>0.29270000000000002</v>
      </c>
      <c r="C18" s="15">
        <v>0.25269999999999998</v>
      </c>
      <c r="D18" s="15">
        <v>0.3044</v>
      </c>
      <c r="E18" s="15">
        <v>0.27560000000000001</v>
      </c>
      <c r="F18" s="15">
        <v>0.27100000000000002</v>
      </c>
      <c r="G18" s="15">
        <v>0.3513</v>
      </c>
      <c r="H18" s="14">
        <v>0.29870000000000002</v>
      </c>
      <c r="I18" s="15">
        <v>0.20469999999999999</v>
      </c>
      <c r="J18" s="15">
        <v>0.26989999999999997</v>
      </c>
      <c r="K18" s="15">
        <v>0.29609999999999997</v>
      </c>
      <c r="L18" s="15">
        <v>0.2918</v>
      </c>
      <c r="M18" s="15">
        <v>0.33279999999999998</v>
      </c>
      <c r="N18" s="15">
        <v>0.2276</v>
      </c>
      <c r="O18" s="15">
        <v>0.39479999999999998</v>
      </c>
      <c r="P18" s="15">
        <v>0.30420000000000003</v>
      </c>
      <c r="Q18" s="15">
        <v>0.23769999999999999</v>
      </c>
      <c r="R18" s="15">
        <v>0.27450000000000002</v>
      </c>
      <c r="S18" s="15">
        <v>0.32369999999999999</v>
      </c>
      <c r="T18" s="14">
        <v>0.29580000000000001</v>
      </c>
      <c r="U18" s="15">
        <v>0.28739999999999999</v>
      </c>
      <c r="V18" s="14">
        <v>0.29389999999999999</v>
      </c>
      <c r="W18" s="15">
        <v>0.2291</v>
      </c>
      <c r="X18" s="15">
        <v>0.28689999999999999</v>
      </c>
      <c r="Y18" s="15">
        <v>0.30309999999999998</v>
      </c>
      <c r="Z18" s="15">
        <v>0.35749999999999998</v>
      </c>
      <c r="AA18" s="14">
        <v>0.48449999999999999</v>
      </c>
      <c r="AB18" s="15">
        <v>0.2999</v>
      </c>
      <c r="AC18" s="14">
        <v>0.20380000000000001</v>
      </c>
    </row>
    <row r="19" spans="1:29" x14ac:dyDescent="0.2">
      <c r="A19" s="4" t="s">
        <v>122</v>
      </c>
      <c r="B19" s="12">
        <v>257</v>
      </c>
      <c r="C19" s="13">
        <v>36</v>
      </c>
      <c r="D19" s="13">
        <v>51</v>
      </c>
      <c r="E19" s="13">
        <v>39</v>
      </c>
      <c r="F19" s="13">
        <v>40</v>
      </c>
      <c r="G19" s="13">
        <v>33</v>
      </c>
      <c r="H19" s="12">
        <v>57</v>
      </c>
      <c r="I19" s="13">
        <v>28</v>
      </c>
      <c r="J19" s="13">
        <v>25</v>
      </c>
      <c r="K19" s="13">
        <v>33</v>
      </c>
      <c r="L19" s="13">
        <v>7</v>
      </c>
      <c r="M19" s="13">
        <v>26</v>
      </c>
      <c r="N19" s="13">
        <v>3</v>
      </c>
      <c r="O19" s="13">
        <v>25</v>
      </c>
      <c r="P19" s="13">
        <v>31</v>
      </c>
      <c r="Q19" s="13">
        <v>23</v>
      </c>
      <c r="R19" s="13">
        <v>11</v>
      </c>
      <c r="S19" s="13">
        <v>20</v>
      </c>
      <c r="T19" s="12">
        <v>24</v>
      </c>
      <c r="U19" s="13">
        <v>24</v>
      </c>
      <c r="V19" s="12">
        <v>234</v>
      </c>
      <c r="W19" s="13">
        <v>51</v>
      </c>
      <c r="X19" s="13">
        <v>45</v>
      </c>
      <c r="Y19" s="13">
        <v>157</v>
      </c>
      <c r="Z19" s="13">
        <v>5</v>
      </c>
      <c r="AA19" s="12">
        <v>0</v>
      </c>
      <c r="AB19" s="13">
        <v>216</v>
      </c>
      <c r="AC19" s="12">
        <v>42</v>
      </c>
    </row>
    <row r="20" spans="1:29" x14ac:dyDescent="0.2">
      <c r="A20" s="4" t="s">
        <v>85</v>
      </c>
      <c r="B20" s="14">
        <v>0.25340000000000001</v>
      </c>
      <c r="C20" s="15">
        <v>0.31419999999999998</v>
      </c>
      <c r="D20" s="15">
        <v>0.2752</v>
      </c>
      <c r="E20" s="15">
        <v>0.23350000000000001</v>
      </c>
      <c r="F20" s="15">
        <v>0.2112</v>
      </c>
      <c r="G20" s="15">
        <v>0.23760000000000001</v>
      </c>
      <c r="H20" s="14">
        <v>0.26440000000000002</v>
      </c>
      <c r="I20" s="15">
        <v>0.29089999999999999</v>
      </c>
      <c r="J20" s="15">
        <v>0.3231</v>
      </c>
      <c r="K20" s="15">
        <v>0.2621</v>
      </c>
      <c r="L20" s="15">
        <v>0.18290000000000001</v>
      </c>
      <c r="M20" s="15">
        <v>0.23810000000000001</v>
      </c>
      <c r="N20" s="15">
        <v>0.1133</v>
      </c>
      <c r="O20" s="15">
        <v>0.27700000000000002</v>
      </c>
      <c r="P20" s="15">
        <v>0.21779999999999999</v>
      </c>
      <c r="Q20" s="15">
        <v>0.2727</v>
      </c>
      <c r="R20" s="15">
        <v>0.23280000000000001</v>
      </c>
      <c r="S20" s="15">
        <v>0.2283</v>
      </c>
      <c r="T20" s="14">
        <v>0.2742</v>
      </c>
      <c r="U20" s="15">
        <v>0.28910000000000002</v>
      </c>
      <c r="V20" s="14">
        <v>0.25090000000000001</v>
      </c>
      <c r="W20" s="15">
        <v>0.40179999999999999</v>
      </c>
      <c r="X20" s="15">
        <v>0.27060000000000001</v>
      </c>
      <c r="Y20" s="15">
        <v>0.2238</v>
      </c>
      <c r="Z20" s="15">
        <v>0.23649999999999999</v>
      </c>
      <c r="AA20" s="14">
        <v>0</v>
      </c>
      <c r="AB20" s="15">
        <v>0.22950000000000001</v>
      </c>
      <c r="AC20" s="14">
        <v>0.54769999999999996</v>
      </c>
    </row>
    <row r="21" spans="1:29" x14ac:dyDescent="0.2">
      <c r="A21" s="4" t="s">
        <v>78</v>
      </c>
      <c r="B21" s="12">
        <v>71</v>
      </c>
      <c r="C21" s="13">
        <v>4</v>
      </c>
      <c r="D21" s="13">
        <v>14</v>
      </c>
      <c r="E21" s="13">
        <v>15</v>
      </c>
      <c r="F21" s="13">
        <v>13</v>
      </c>
      <c r="G21" s="13">
        <v>12</v>
      </c>
      <c r="H21" s="12">
        <v>14</v>
      </c>
      <c r="I21" s="13">
        <v>8</v>
      </c>
      <c r="J21" s="13">
        <v>6</v>
      </c>
      <c r="K21" s="13">
        <v>11</v>
      </c>
      <c r="L21" s="13">
        <v>4</v>
      </c>
      <c r="M21" s="13">
        <v>7</v>
      </c>
      <c r="N21" s="13">
        <v>1</v>
      </c>
      <c r="O21" s="13">
        <v>5</v>
      </c>
      <c r="P21" s="13">
        <v>5</v>
      </c>
      <c r="Q21" s="13">
        <v>8</v>
      </c>
      <c r="R21" s="13">
        <v>5</v>
      </c>
      <c r="S21" s="13">
        <v>8</v>
      </c>
      <c r="T21" s="12">
        <v>3</v>
      </c>
      <c r="U21" s="13">
        <v>8</v>
      </c>
      <c r="V21" s="12">
        <v>61</v>
      </c>
      <c r="W21" s="13">
        <v>6</v>
      </c>
      <c r="X21" s="13">
        <v>6</v>
      </c>
      <c r="Y21" s="13">
        <v>56</v>
      </c>
      <c r="Z21" s="13">
        <v>2</v>
      </c>
      <c r="AA21" s="12">
        <v>1</v>
      </c>
      <c r="AB21" s="13">
        <v>64</v>
      </c>
      <c r="AC21" s="12">
        <v>7</v>
      </c>
    </row>
    <row r="22" spans="1:29" x14ac:dyDescent="0.2">
      <c r="A22" s="8" t="s">
        <v>85</v>
      </c>
      <c r="B22" s="16">
        <v>7.0199999999999999E-2</v>
      </c>
      <c r="C22" s="17">
        <v>3.15E-2</v>
      </c>
      <c r="D22" s="17">
        <v>7.5200000000000003E-2</v>
      </c>
      <c r="E22" s="17">
        <v>8.8800000000000004E-2</v>
      </c>
      <c r="F22" s="17">
        <v>6.8199999999999997E-2</v>
      </c>
      <c r="G22" s="17">
        <v>8.7300000000000003E-2</v>
      </c>
      <c r="H22" s="16">
        <v>6.3100000000000003E-2</v>
      </c>
      <c r="I22" s="17">
        <v>8.5599999999999996E-2</v>
      </c>
      <c r="J22" s="17">
        <v>7.3899999999999993E-2</v>
      </c>
      <c r="K22" s="17">
        <v>8.9099999999999999E-2</v>
      </c>
      <c r="L22" s="17">
        <v>0.1081</v>
      </c>
      <c r="M22" s="17">
        <v>6.4600000000000005E-2</v>
      </c>
      <c r="N22" s="17">
        <v>4.1000000000000002E-2</v>
      </c>
      <c r="O22" s="17">
        <v>5.1999999999999998E-2</v>
      </c>
      <c r="P22" s="17">
        <v>3.9100000000000003E-2</v>
      </c>
      <c r="Q22" s="17">
        <v>9.8500000000000004E-2</v>
      </c>
      <c r="R22" s="17">
        <v>0.10299999999999999</v>
      </c>
      <c r="S22" s="17">
        <v>8.6999999999999994E-2</v>
      </c>
      <c r="T22" s="16">
        <v>3.2500000000000001E-2</v>
      </c>
      <c r="U22" s="17">
        <v>9.98E-2</v>
      </c>
      <c r="V22" s="16">
        <v>6.6000000000000003E-2</v>
      </c>
      <c r="W22" s="17">
        <v>4.4900000000000002E-2</v>
      </c>
      <c r="X22" s="17">
        <v>3.8800000000000001E-2</v>
      </c>
      <c r="Y22" s="17">
        <v>8.0199999999999994E-2</v>
      </c>
      <c r="Z22" s="17">
        <v>9.8100000000000007E-2</v>
      </c>
      <c r="AA22" s="16">
        <v>0.51549999999999996</v>
      </c>
      <c r="AB22" s="17">
        <v>6.8199999999999997E-2</v>
      </c>
      <c r="AC22" s="16">
        <v>9.4799999999999995E-2</v>
      </c>
    </row>
    <row r="23" spans="1:29" x14ac:dyDescent="0.2">
      <c r="A23" s="4" t="s">
        <v>86</v>
      </c>
      <c r="B23" s="12">
        <v>1016</v>
      </c>
      <c r="C23" s="13">
        <v>116</v>
      </c>
      <c r="D23" s="13">
        <v>187</v>
      </c>
      <c r="E23" s="13">
        <v>168</v>
      </c>
      <c r="F23" s="13">
        <v>190</v>
      </c>
      <c r="G23" s="13">
        <v>139</v>
      </c>
      <c r="H23" s="12">
        <v>217</v>
      </c>
      <c r="I23" s="13">
        <v>97</v>
      </c>
      <c r="J23" s="13">
        <v>77</v>
      </c>
      <c r="K23" s="13">
        <v>124</v>
      </c>
      <c r="L23" s="13">
        <v>39</v>
      </c>
      <c r="M23" s="13">
        <v>110</v>
      </c>
      <c r="N23" s="13">
        <v>25</v>
      </c>
      <c r="O23" s="13">
        <v>91</v>
      </c>
      <c r="P23" s="13">
        <v>141</v>
      </c>
      <c r="Q23" s="13">
        <v>85</v>
      </c>
      <c r="R23" s="13">
        <v>48</v>
      </c>
      <c r="S23" s="13">
        <v>87</v>
      </c>
      <c r="T23" s="12">
        <v>88</v>
      </c>
      <c r="U23" s="13">
        <v>82</v>
      </c>
      <c r="V23" s="12">
        <v>931</v>
      </c>
      <c r="W23" s="13">
        <v>126</v>
      </c>
      <c r="X23" s="13">
        <v>165</v>
      </c>
      <c r="Y23" s="13">
        <v>702</v>
      </c>
      <c r="Z23" s="13">
        <v>21</v>
      </c>
      <c r="AA23" s="12">
        <v>2</v>
      </c>
      <c r="AB23" s="13">
        <v>939</v>
      </c>
      <c r="AC23" s="12">
        <v>76</v>
      </c>
    </row>
    <row r="24" spans="1:29" x14ac:dyDescent="0.2">
      <c r="A24" s="8" t="s">
        <v>85</v>
      </c>
      <c r="B24" s="18">
        <v>1</v>
      </c>
      <c r="C24" s="19">
        <v>1</v>
      </c>
      <c r="D24" s="19">
        <v>1</v>
      </c>
      <c r="E24" s="19">
        <v>1</v>
      </c>
      <c r="F24" s="19">
        <v>1</v>
      </c>
      <c r="G24" s="19">
        <v>1</v>
      </c>
      <c r="H24" s="18">
        <v>0.99990000000000001</v>
      </c>
      <c r="I24" s="19">
        <v>1</v>
      </c>
      <c r="J24" s="19">
        <v>0.99990000000000001</v>
      </c>
      <c r="K24" s="19">
        <v>1.0001</v>
      </c>
      <c r="L24" s="19">
        <v>0.99990000000000001</v>
      </c>
      <c r="M24" s="19">
        <v>1</v>
      </c>
      <c r="N24" s="19">
        <v>1.0001</v>
      </c>
      <c r="O24" s="19">
        <v>0.99990000000000001</v>
      </c>
      <c r="P24" s="19">
        <v>1</v>
      </c>
      <c r="Q24" s="19">
        <v>1</v>
      </c>
      <c r="R24" s="19">
        <v>0.99990000000000001</v>
      </c>
      <c r="S24" s="19">
        <v>1</v>
      </c>
      <c r="T24" s="18">
        <v>1</v>
      </c>
      <c r="U24" s="19">
        <v>1</v>
      </c>
      <c r="V24" s="18">
        <v>1</v>
      </c>
      <c r="W24" s="19">
        <v>1</v>
      </c>
      <c r="X24" s="19">
        <v>1</v>
      </c>
      <c r="Y24" s="19">
        <v>1</v>
      </c>
      <c r="Z24" s="19">
        <v>1</v>
      </c>
      <c r="AA24" s="18">
        <v>1</v>
      </c>
      <c r="AB24" s="19">
        <v>1</v>
      </c>
      <c r="AC24" s="18">
        <v>1.0001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4"/>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37</v>
      </c>
    </row>
    <row r="6" spans="1:29" ht="42" customHeight="1" x14ac:dyDescent="0.2">
      <c r="A6" s="39" t="s">
        <v>123</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119</v>
      </c>
      <c r="B13" s="12">
        <v>115</v>
      </c>
      <c r="C13" s="13">
        <v>14</v>
      </c>
      <c r="D13" s="13">
        <v>18</v>
      </c>
      <c r="E13" s="13">
        <v>17</v>
      </c>
      <c r="F13" s="13">
        <v>32</v>
      </c>
      <c r="G13" s="13">
        <v>13</v>
      </c>
      <c r="H13" s="12">
        <v>21</v>
      </c>
      <c r="I13" s="13">
        <v>13</v>
      </c>
      <c r="J13" s="13">
        <v>7</v>
      </c>
      <c r="K13" s="13">
        <v>17</v>
      </c>
      <c r="L13" s="13">
        <v>4</v>
      </c>
      <c r="M13" s="13">
        <v>15</v>
      </c>
      <c r="N13" s="13">
        <v>1</v>
      </c>
      <c r="O13" s="13">
        <v>10</v>
      </c>
      <c r="P13" s="13">
        <v>23</v>
      </c>
      <c r="Q13" s="13">
        <v>4</v>
      </c>
      <c r="R13" s="13">
        <v>3</v>
      </c>
      <c r="S13" s="13">
        <v>10</v>
      </c>
      <c r="T13" s="12">
        <v>7</v>
      </c>
      <c r="U13" s="13">
        <v>6</v>
      </c>
      <c r="V13" s="12">
        <v>109</v>
      </c>
      <c r="W13" s="13">
        <v>14</v>
      </c>
      <c r="X13" s="13">
        <v>19</v>
      </c>
      <c r="Y13" s="13">
        <v>80</v>
      </c>
      <c r="Z13" s="13">
        <v>2</v>
      </c>
      <c r="AA13" s="12">
        <v>0</v>
      </c>
      <c r="AB13" s="13">
        <v>113</v>
      </c>
      <c r="AC13" s="12">
        <v>2</v>
      </c>
    </row>
    <row r="14" spans="1:29" x14ac:dyDescent="0.2">
      <c r="A14" s="4" t="s">
        <v>85</v>
      </c>
      <c r="B14" s="14">
        <v>0.1128</v>
      </c>
      <c r="C14" s="15">
        <v>0.1173</v>
      </c>
      <c r="D14" s="15">
        <v>9.4E-2</v>
      </c>
      <c r="E14" s="15">
        <v>0.1028</v>
      </c>
      <c r="F14" s="15">
        <v>0.1673</v>
      </c>
      <c r="G14" s="15">
        <v>9.7000000000000003E-2</v>
      </c>
      <c r="H14" s="14">
        <v>9.6799999999999997E-2</v>
      </c>
      <c r="I14" s="15">
        <v>0.13850000000000001</v>
      </c>
      <c r="J14" s="15">
        <v>9.0899999999999995E-2</v>
      </c>
      <c r="K14" s="15">
        <v>0.13389999999999999</v>
      </c>
      <c r="L14" s="15">
        <v>0.1017</v>
      </c>
      <c r="M14" s="15">
        <v>0.13850000000000001</v>
      </c>
      <c r="N14" s="15">
        <v>3.0200000000000001E-2</v>
      </c>
      <c r="O14" s="15">
        <v>0.11550000000000001</v>
      </c>
      <c r="P14" s="15">
        <v>0.16400000000000001</v>
      </c>
      <c r="Q14" s="15">
        <v>4.1399999999999999E-2</v>
      </c>
      <c r="R14" s="15">
        <v>5.3900000000000003E-2</v>
      </c>
      <c r="S14" s="15">
        <v>0.1118</v>
      </c>
      <c r="T14" s="14">
        <v>8.1699999999999995E-2</v>
      </c>
      <c r="U14" s="15">
        <v>7.2900000000000006E-2</v>
      </c>
      <c r="V14" s="14">
        <v>0.1166</v>
      </c>
      <c r="W14" s="15">
        <v>0.1104</v>
      </c>
      <c r="X14" s="15">
        <v>0.1158</v>
      </c>
      <c r="Y14" s="15">
        <v>0.1139</v>
      </c>
      <c r="Z14" s="15">
        <v>7.6799999999999993E-2</v>
      </c>
      <c r="AA14" s="14">
        <v>0</v>
      </c>
      <c r="AB14" s="15">
        <v>0.1198</v>
      </c>
      <c r="AC14" s="14">
        <v>2.7E-2</v>
      </c>
    </row>
    <row r="15" spans="1:29" x14ac:dyDescent="0.2">
      <c r="A15" s="4" t="s">
        <v>120</v>
      </c>
      <c r="B15" s="12">
        <v>311</v>
      </c>
      <c r="C15" s="13">
        <v>35</v>
      </c>
      <c r="D15" s="13">
        <v>54</v>
      </c>
      <c r="E15" s="13">
        <v>53</v>
      </c>
      <c r="F15" s="13">
        <v>52</v>
      </c>
      <c r="G15" s="13">
        <v>47</v>
      </c>
      <c r="H15" s="12">
        <v>70</v>
      </c>
      <c r="I15" s="13">
        <v>24</v>
      </c>
      <c r="J15" s="13">
        <v>26</v>
      </c>
      <c r="K15" s="13">
        <v>32</v>
      </c>
      <c r="L15" s="13">
        <v>16</v>
      </c>
      <c r="M15" s="13">
        <v>25</v>
      </c>
      <c r="N15" s="13">
        <v>16</v>
      </c>
      <c r="O15" s="13">
        <v>28</v>
      </c>
      <c r="P15" s="13">
        <v>32</v>
      </c>
      <c r="Q15" s="13">
        <v>34</v>
      </c>
      <c r="R15" s="13">
        <v>20</v>
      </c>
      <c r="S15" s="13">
        <v>25</v>
      </c>
      <c r="T15" s="12">
        <v>31</v>
      </c>
      <c r="U15" s="13">
        <v>26</v>
      </c>
      <c r="V15" s="12">
        <v>284</v>
      </c>
      <c r="W15" s="13">
        <v>32</v>
      </c>
      <c r="X15" s="13">
        <v>51</v>
      </c>
      <c r="Y15" s="13">
        <v>221</v>
      </c>
      <c r="Z15" s="13">
        <v>7</v>
      </c>
      <c r="AA15" s="12">
        <v>0</v>
      </c>
      <c r="AB15" s="13">
        <v>301</v>
      </c>
      <c r="AC15" s="12">
        <v>10</v>
      </c>
    </row>
    <row r="16" spans="1:29" x14ac:dyDescent="0.2">
      <c r="A16" s="4" t="s">
        <v>85</v>
      </c>
      <c r="B16" s="14">
        <v>0.30649999999999999</v>
      </c>
      <c r="C16" s="15">
        <v>0.30149999999999999</v>
      </c>
      <c r="D16" s="15">
        <v>0.28899999999999998</v>
      </c>
      <c r="E16" s="15">
        <v>0.31459999999999999</v>
      </c>
      <c r="F16" s="15">
        <v>0.27560000000000001</v>
      </c>
      <c r="G16" s="15">
        <v>0.3397</v>
      </c>
      <c r="H16" s="14">
        <v>0.32390000000000002</v>
      </c>
      <c r="I16" s="15">
        <v>0.2447</v>
      </c>
      <c r="J16" s="15">
        <v>0.3407</v>
      </c>
      <c r="K16" s="15">
        <v>0.25840000000000002</v>
      </c>
      <c r="L16" s="15">
        <v>0.4249</v>
      </c>
      <c r="M16" s="15">
        <v>0.22539999999999999</v>
      </c>
      <c r="N16" s="15">
        <v>0.62790000000000001</v>
      </c>
      <c r="O16" s="15">
        <v>0.30740000000000001</v>
      </c>
      <c r="P16" s="15">
        <v>0.2291</v>
      </c>
      <c r="Q16" s="15">
        <v>0.40239999999999998</v>
      </c>
      <c r="R16" s="15">
        <v>0.4259</v>
      </c>
      <c r="S16" s="15">
        <v>0.28570000000000001</v>
      </c>
      <c r="T16" s="14">
        <v>0.35110000000000002</v>
      </c>
      <c r="U16" s="15">
        <v>0.32129999999999997</v>
      </c>
      <c r="V16" s="14">
        <v>0.30520000000000003</v>
      </c>
      <c r="W16" s="15">
        <v>0.25629999999999997</v>
      </c>
      <c r="X16" s="15">
        <v>0.30880000000000002</v>
      </c>
      <c r="Y16" s="15">
        <v>0.315</v>
      </c>
      <c r="Z16" s="15">
        <v>0.3306</v>
      </c>
      <c r="AA16" s="14">
        <v>0</v>
      </c>
      <c r="AB16" s="15">
        <v>0.32040000000000002</v>
      </c>
      <c r="AC16" s="14">
        <v>0.13539999999999999</v>
      </c>
    </row>
    <row r="17" spans="1:29" x14ac:dyDescent="0.2">
      <c r="A17" s="4" t="s">
        <v>121</v>
      </c>
      <c r="B17" s="12">
        <v>310</v>
      </c>
      <c r="C17" s="13">
        <v>41</v>
      </c>
      <c r="D17" s="13">
        <v>59</v>
      </c>
      <c r="E17" s="13">
        <v>61</v>
      </c>
      <c r="F17" s="13">
        <v>56</v>
      </c>
      <c r="G17" s="13">
        <v>39</v>
      </c>
      <c r="H17" s="12">
        <v>54</v>
      </c>
      <c r="I17" s="13">
        <v>28</v>
      </c>
      <c r="J17" s="13">
        <v>22</v>
      </c>
      <c r="K17" s="13">
        <v>37</v>
      </c>
      <c r="L17" s="13">
        <v>9</v>
      </c>
      <c r="M17" s="13">
        <v>42</v>
      </c>
      <c r="N17" s="13">
        <v>7</v>
      </c>
      <c r="O17" s="13">
        <v>23</v>
      </c>
      <c r="P17" s="13">
        <v>52</v>
      </c>
      <c r="Q17" s="13">
        <v>27</v>
      </c>
      <c r="R17" s="13">
        <v>9</v>
      </c>
      <c r="S17" s="13">
        <v>27</v>
      </c>
      <c r="T17" s="12">
        <v>27</v>
      </c>
      <c r="U17" s="13">
        <v>22</v>
      </c>
      <c r="V17" s="12">
        <v>288</v>
      </c>
      <c r="W17" s="13">
        <v>37</v>
      </c>
      <c r="X17" s="13">
        <v>60</v>
      </c>
      <c r="Y17" s="13">
        <v>205</v>
      </c>
      <c r="Z17" s="13">
        <v>7</v>
      </c>
      <c r="AA17" s="12">
        <v>1</v>
      </c>
      <c r="AB17" s="13">
        <v>300</v>
      </c>
      <c r="AC17" s="12">
        <v>10</v>
      </c>
    </row>
    <row r="18" spans="1:29" x14ac:dyDescent="0.2">
      <c r="A18" s="4" t="s">
        <v>85</v>
      </c>
      <c r="B18" s="14">
        <v>0.3054</v>
      </c>
      <c r="C18" s="15">
        <v>0.35210000000000002</v>
      </c>
      <c r="D18" s="15">
        <v>0.31790000000000002</v>
      </c>
      <c r="E18" s="15">
        <v>0.36280000000000001</v>
      </c>
      <c r="F18" s="15">
        <v>0.29749999999999999</v>
      </c>
      <c r="G18" s="15">
        <v>0.28029999999999999</v>
      </c>
      <c r="H18" s="14">
        <v>0.24829999999999999</v>
      </c>
      <c r="I18" s="15">
        <v>0.29210000000000003</v>
      </c>
      <c r="J18" s="15">
        <v>0.28739999999999999</v>
      </c>
      <c r="K18" s="15">
        <v>0.29799999999999999</v>
      </c>
      <c r="L18" s="15">
        <v>0.2288</v>
      </c>
      <c r="M18" s="15">
        <v>0.38440000000000002</v>
      </c>
      <c r="N18" s="15">
        <v>0.26</v>
      </c>
      <c r="O18" s="15">
        <v>0.25580000000000003</v>
      </c>
      <c r="P18" s="15">
        <v>0.36680000000000001</v>
      </c>
      <c r="Q18" s="15">
        <v>0.32140000000000002</v>
      </c>
      <c r="R18" s="15">
        <v>0.19239999999999999</v>
      </c>
      <c r="S18" s="15">
        <v>0.30740000000000001</v>
      </c>
      <c r="T18" s="14">
        <v>0.3044</v>
      </c>
      <c r="U18" s="15">
        <v>0.26400000000000001</v>
      </c>
      <c r="V18" s="14">
        <v>0.30990000000000001</v>
      </c>
      <c r="W18" s="15">
        <v>0.29649999999999999</v>
      </c>
      <c r="X18" s="15">
        <v>0.36259999999999998</v>
      </c>
      <c r="Y18" s="15">
        <v>0.29199999999999998</v>
      </c>
      <c r="Z18" s="15">
        <v>0.34129999999999999</v>
      </c>
      <c r="AA18" s="14">
        <v>0.48449999999999999</v>
      </c>
      <c r="AB18" s="15">
        <v>0.31929999999999997</v>
      </c>
      <c r="AC18" s="14">
        <v>0.13339999999999999</v>
      </c>
    </row>
    <row r="19" spans="1:29" x14ac:dyDescent="0.2">
      <c r="A19" s="4" t="s">
        <v>122</v>
      </c>
      <c r="B19" s="12">
        <v>212</v>
      </c>
      <c r="C19" s="13">
        <v>24</v>
      </c>
      <c r="D19" s="13">
        <v>47</v>
      </c>
      <c r="E19" s="13">
        <v>27</v>
      </c>
      <c r="F19" s="13">
        <v>39</v>
      </c>
      <c r="G19" s="13">
        <v>29</v>
      </c>
      <c r="H19" s="12">
        <v>46</v>
      </c>
      <c r="I19" s="13">
        <v>22</v>
      </c>
      <c r="J19" s="13">
        <v>16</v>
      </c>
      <c r="K19" s="13">
        <v>30</v>
      </c>
      <c r="L19" s="13">
        <v>7</v>
      </c>
      <c r="M19" s="13">
        <v>23</v>
      </c>
      <c r="N19" s="13">
        <v>2</v>
      </c>
      <c r="O19" s="13">
        <v>22</v>
      </c>
      <c r="P19" s="13">
        <v>26</v>
      </c>
      <c r="Q19" s="13">
        <v>18</v>
      </c>
      <c r="R19" s="13">
        <v>14</v>
      </c>
      <c r="S19" s="13">
        <v>17</v>
      </c>
      <c r="T19" s="12">
        <v>16</v>
      </c>
      <c r="U19" s="13">
        <v>18</v>
      </c>
      <c r="V19" s="12">
        <v>192</v>
      </c>
      <c r="W19" s="13">
        <v>40</v>
      </c>
      <c r="X19" s="13">
        <v>32</v>
      </c>
      <c r="Y19" s="13">
        <v>137</v>
      </c>
      <c r="Z19" s="13">
        <v>3</v>
      </c>
      <c r="AA19" s="12">
        <v>0</v>
      </c>
      <c r="AB19" s="13">
        <v>167</v>
      </c>
      <c r="AC19" s="12">
        <v>44</v>
      </c>
    </row>
    <row r="20" spans="1:29" x14ac:dyDescent="0.2">
      <c r="A20" s="4" t="s">
        <v>85</v>
      </c>
      <c r="B20" s="14">
        <v>0.20849999999999999</v>
      </c>
      <c r="C20" s="15">
        <v>0.2056</v>
      </c>
      <c r="D20" s="15">
        <v>0.25030000000000002</v>
      </c>
      <c r="E20" s="15">
        <v>0.16350000000000001</v>
      </c>
      <c r="F20" s="15">
        <v>0.2039</v>
      </c>
      <c r="G20" s="15">
        <v>0.21010000000000001</v>
      </c>
      <c r="H20" s="14">
        <v>0.21190000000000001</v>
      </c>
      <c r="I20" s="15">
        <v>0.2248</v>
      </c>
      <c r="J20" s="15">
        <v>0.2089</v>
      </c>
      <c r="K20" s="15">
        <v>0.23930000000000001</v>
      </c>
      <c r="L20" s="15">
        <v>0.17599999999999999</v>
      </c>
      <c r="M20" s="15">
        <v>0.20519999999999999</v>
      </c>
      <c r="N20" s="15">
        <v>8.1900000000000001E-2</v>
      </c>
      <c r="O20" s="15">
        <v>0.24</v>
      </c>
      <c r="P20" s="15">
        <v>0.18179999999999999</v>
      </c>
      <c r="Q20" s="15">
        <v>0.2059</v>
      </c>
      <c r="R20" s="15">
        <v>0.29049999999999998</v>
      </c>
      <c r="S20" s="15">
        <v>0.19389999999999999</v>
      </c>
      <c r="T20" s="14">
        <v>0.17780000000000001</v>
      </c>
      <c r="U20" s="15">
        <v>0.22040000000000001</v>
      </c>
      <c r="V20" s="14">
        <v>0.20619999999999999</v>
      </c>
      <c r="W20" s="15">
        <v>0.31459999999999999</v>
      </c>
      <c r="X20" s="15">
        <v>0.19639999999999999</v>
      </c>
      <c r="Y20" s="15">
        <v>0.19450000000000001</v>
      </c>
      <c r="Z20" s="15">
        <v>0.1532</v>
      </c>
      <c r="AA20" s="14">
        <v>0</v>
      </c>
      <c r="AB20" s="15">
        <v>0.1782</v>
      </c>
      <c r="AC20" s="14">
        <v>0.58150000000000002</v>
      </c>
    </row>
    <row r="21" spans="1:29" x14ac:dyDescent="0.2">
      <c r="A21" s="4" t="s">
        <v>78</v>
      </c>
      <c r="B21" s="12">
        <v>68</v>
      </c>
      <c r="C21" s="13">
        <v>3</v>
      </c>
      <c r="D21" s="13">
        <v>9</v>
      </c>
      <c r="E21" s="13">
        <v>9</v>
      </c>
      <c r="F21" s="13">
        <v>11</v>
      </c>
      <c r="G21" s="13">
        <v>10</v>
      </c>
      <c r="H21" s="12">
        <v>26</v>
      </c>
      <c r="I21" s="13">
        <v>10</v>
      </c>
      <c r="J21" s="13">
        <v>6</v>
      </c>
      <c r="K21" s="13">
        <v>9</v>
      </c>
      <c r="L21" s="13">
        <v>3</v>
      </c>
      <c r="M21" s="13">
        <v>5</v>
      </c>
      <c r="N21" s="13">
        <v>0</v>
      </c>
      <c r="O21" s="13">
        <v>7</v>
      </c>
      <c r="P21" s="13">
        <v>8</v>
      </c>
      <c r="Q21" s="13">
        <v>2</v>
      </c>
      <c r="R21" s="13">
        <v>2</v>
      </c>
      <c r="S21" s="13">
        <v>9</v>
      </c>
      <c r="T21" s="12">
        <v>7</v>
      </c>
      <c r="U21" s="13">
        <v>10</v>
      </c>
      <c r="V21" s="12">
        <v>58</v>
      </c>
      <c r="W21" s="13">
        <v>3</v>
      </c>
      <c r="X21" s="13">
        <v>3</v>
      </c>
      <c r="Y21" s="13">
        <v>59</v>
      </c>
      <c r="Z21" s="13">
        <v>2</v>
      </c>
      <c r="AA21" s="12">
        <v>1</v>
      </c>
      <c r="AB21" s="13">
        <v>58</v>
      </c>
      <c r="AC21" s="12">
        <v>9</v>
      </c>
    </row>
    <row r="22" spans="1:29" x14ac:dyDescent="0.2">
      <c r="A22" s="8" t="s">
        <v>85</v>
      </c>
      <c r="B22" s="16">
        <v>6.6799999999999998E-2</v>
      </c>
      <c r="C22" s="17">
        <v>2.3599999999999999E-2</v>
      </c>
      <c r="D22" s="17">
        <v>4.8899999999999999E-2</v>
      </c>
      <c r="E22" s="17">
        <v>5.6300000000000003E-2</v>
      </c>
      <c r="F22" s="17">
        <v>5.57E-2</v>
      </c>
      <c r="G22" s="17">
        <v>7.2900000000000006E-2</v>
      </c>
      <c r="H22" s="16">
        <v>0.1192</v>
      </c>
      <c r="I22" s="17">
        <v>9.9900000000000003E-2</v>
      </c>
      <c r="J22" s="17">
        <v>7.2099999999999997E-2</v>
      </c>
      <c r="K22" s="17">
        <v>7.0300000000000001E-2</v>
      </c>
      <c r="L22" s="17">
        <v>6.8599999999999994E-2</v>
      </c>
      <c r="M22" s="17">
        <v>4.65E-2</v>
      </c>
      <c r="N22" s="17">
        <v>0</v>
      </c>
      <c r="O22" s="17">
        <v>8.14E-2</v>
      </c>
      <c r="P22" s="17">
        <v>5.8299999999999998E-2</v>
      </c>
      <c r="Q22" s="17">
        <v>2.8899999999999999E-2</v>
      </c>
      <c r="R22" s="17">
        <v>3.7400000000000003E-2</v>
      </c>
      <c r="S22" s="17">
        <v>0.1012</v>
      </c>
      <c r="T22" s="16">
        <v>8.5000000000000006E-2</v>
      </c>
      <c r="U22" s="17">
        <v>0.12139999999999999</v>
      </c>
      <c r="V22" s="16">
        <v>6.2100000000000002E-2</v>
      </c>
      <c r="W22" s="17">
        <v>2.2200000000000001E-2</v>
      </c>
      <c r="X22" s="17">
        <v>1.6400000000000001E-2</v>
      </c>
      <c r="Y22" s="17">
        <v>8.4599999999999995E-2</v>
      </c>
      <c r="Z22" s="17">
        <v>9.8100000000000007E-2</v>
      </c>
      <c r="AA22" s="16">
        <v>0.51549999999999996</v>
      </c>
      <c r="AB22" s="17">
        <v>6.2199999999999998E-2</v>
      </c>
      <c r="AC22" s="16">
        <v>0.1227</v>
      </c>
    </row>
    <row r="23" spans="1:29" x14ac:dyDescent="0.2">
      <c r="A23" s="4" t="s">
        <v>86</v>
      </c>
      <c r="B23" s="12">
        <v>1016</v>
      </c>
      <c r="C23" s="13">
        <v>116</v>
      </c>
      <c r="D23" s="13">
        <v>187</v>
      </c>
      <c r="E23" s="13">
        <v>168</v>
      </c>
      <c r="F23" s="13">
        <v>190</v>
      </c>
      <c r="G23" s="13">
        <v>139</v>
      </c>
      <c r="H23" s="12">
        <v>217</v>
      </c>
      <c r="I23" s="13">
        <v>97</v>
      </c>
      <c r="J23" s="13">
        <v>77</v>
      </c>
      <c r="K23" s="13">
        <v>124</v>
      </c>
      <c r="L23" s="13">
        <v>39</v>
      </c>
      <c r="M23" s="13">
        <v>110</v>
      </c>
      <c r="N23" s="13">
        <v>25</v>
      </c>
      <c r="O23" s="13">
        <v>91</v>
      </c>
      <c r="P23" s="13">
        <v>141</v>
      </c>
      <c r="Q23" s="13">
        <v>85</v>
      </c>
      <c r="R23" s="13">
        <v>48</v>
      </c>
      <c r="S23" s="13">
        <v>87</v>
      </c>
      <c r="T23" s="12">
        <v>88</v>
      </c>
      <c r="U23" s="13">
        <v>82</v>
      </c>
      <c r="V23" s="12">
        <v>931</v>
      </c>
      <c r="W23" s="13">
        <v>126</v>
      </c>
      <c r="X23" s="13">
        <v>165</v>
      </c>
      <c r="Y23" s="13">
        <v>702</v>
      </c>
      <c r="Z23" s="13">
        <v>21</v>
      </c>
      <c r="AA23" s="12">
        <v>2</v>
      </c>
      <c r="AB23" s="13">
        <v>939</v>
      </c>
      <c r="AC23" s="12">
        <v>76</v>
      </c>
    </row>
    <row r="24" spans="1:29" x14ac:dyDescent="0.2">
      <c r="A24" s="8" t="s">
        <v>85</v>
      </c>
      <c r="B24" s="18">
        <v>1</v>
      </c>
      <c r="C24" s="19">
        <v>1.0001</v>
      </c>
      <c r="D24" s="19">
        <v>1.0001</v>
      </c>
      <c r="E24" s="19">
        <v>1</v>
      </c>
      <c r="F24" s="19">
        <v>1</v>
      </c>
      <c r="G24" s="19">
        <v>1</v>
      </c>
      <c r="H24" s="18">
        <v>1.0001</v>
      </c>
      <c r="I24" s="19">
        <v>1</v>
      </c>
      <c r="J24" s="19">
        <v>1</v>
      </c>
      <c r="K24" s="19">
        <v>0.99990000000000001</v>
      </c>
      <c r="L24" s="19">
        <v>1</v>
      </c>
      <c r="M24" s="19">
        <v>1</v>
      </c>
      <c r="N24" s="19">
        <v>1</v>
      </c>
      <c r="O24" s="19">
        <v>1.0001</v>
      </c>
      <c r="P24" s="19">
        <v>1</v>
      </c>
      <c r="Q24" s="19">
        <v>1</v>
      </c>
      <c r="R24" s="19">
        <v>1.0001</v>
      </c>
      <c r="S24" s="19">
        <v>1</v>
      </c>
      <c r="T24" s="18">
        <v>1</v>
      </c>
      <c r="U24" s="19">
        <v>1</v>
      </c>
      <c r="V24" s="18">
        <v>1</v>
      </c>
      <c r="W24" s="19">
        <v>1</v>
      </c>
      <c r="X24" s="19">
        <v>1</v>
      </c>
      <c r="Y24" s="19">
        <v>1</v>
      </c>
      <c r="Z24" s="19">
        <v>1</v>
      </c>
      <c r="AA24" s="18">
        <v>1</v>
      </c>
      <c r="AB24" s="19">
        <v>0.99990000000000001</v>
      </c>
      <c r="AC24"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4"/>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40</v>
      </c>
    </row>
    <row r="6" spans="1:29" ht="42" customHeight="1" x14ac:dyDescent="0.2">
      <c r="A6" s="39" t="s">
        <v>124</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119</v>
      </c>
      <c r="B13" s="12">
        <v>89</v>
      </c>
      <c r="C13" s="13">
        <v>19</v>
      </c>
      <c r="D13" s="13">
        <v>12</v>
      </c>
      <c r="E13" s="13">
        <v>14</v>
      </c>
      <c r="F13" s="13">
        <v>23</v>
      </c>
      <c r="G13" s="13">
        <v>9</v>
      </c>
      <c r="H13" s="12">
        <v>11</v>
      </c>
      <c r="I13" s="13">
        <v>7</v>
      </c>
      <c r="J13" s="13">
        <v>6</v>
      </c>
      <c r="K13" s="13">
        <v>8</v>
      </c>
      <c r="L13" s="13">
        <v>0</v>
      </c>
      <c r="M13" s="13">
        <v>16</v>
      </c>
      <c r="N13" s="13">
        <v>3</v>
      </c>
      <c r="O13" s="13">
        <v>10</v>
      </c>
      <c r="P13" s="13">
        <v>16</v>
      </c>
      <c r="Q13" s="13">
        <v>7</v>
      </c>
      <c r="R13" s="13">
        <v>1</v>
      </c>
      <c r="S13" s="13">
        <v>9</v>
      </c>
      <c r="T13" s="12">
        <v>6</v>
      </c>
      <c r="U13" s="13">
        <v>2</v>
      </c>
      <c r="V13" s="12">
        <v>87</v>
      </c>
      <c r="W13" s="13">
        <v>15</v>
      </c>
      <c r="X13" s="13">
        <v>13</v>
      </c>
      <c r="Y13" s="13">
        <v>61</v>
      </c>
      <c r="Z13" s="13">
        <v>1</v>
      </c>
      <c r="AA13" s="12">
        <v>0</v>
      </c>
      <c r="AB13" s="13">
        <v>88</v>
      </c>
      <c r="AC13" s="12">
        <v>1</v>
      </c>
    </row>
    <row r="14" spans="1:29" x14ac:dyDescent="0.2">
      <c r="A14" s="4" t="s">
        <v>85</v>
      </c>
      <c r="B14" s="14">
        <v>8.7400000000000005E-2</v>
      </c>
      <c r="C14" s="15">
        <v>0.1618</v>
      </c>
      <c r="D14" s="15">
        <v>6.54E-2</v>
      </c>
      <c r="E14" s="15">
        <v>8.5900000000000004E-2</v>
      </c>
      <c r="F14" s="15">
        <v>0.1229</v>
      </c>
      <c r="G14" s="15">
        <v>6.7100000000000007E-2</v>
      </c>
      <c r="H14" s="14">
        <v>4.99E-2</v>
      </c>
      <c r="I14" s="15">
        <v>7.2700000000000001E-2</v>
      </c>
      <c r="J14" s="15">
        <v>7.2999999999999995E-2</v>
      </c>
      <c r="K14" s="15">
        <v>6.5600000000000006E-2</v>
      </c>
      <c r="L14" s="15">
        <v>0</v>
      </c>
      <c r="M14" s="15">
        <v>0.1462</v>
      </c>
      <c r="N14" s="15">
        <v>0.1232</v>
      </c>
      <c r="O14" s="15">
        <v>0.1084</v>
      </c>
      <c r="P14" s="15">
        <v>0.11550000000000001</v>
      </c>
      <c r="Q14" s="15">
        <v>8.1900000000000001E-2</v>
      </c>
      <c r="R14" s="15">
        <v>2.0899999999999998E-2</v>
      </c>
      <c r="S14" s="15">
        <v>0.1045</v>
      </c>
      <c r="T14" s="14">
        <v>6.3799999999999996E-2</v>
      </c>
      <c r="U14" s="15">
        <v>2.0799999999999999E-2</v>
      </c>
      <c r="V14" s="14">
        <v>9.3600000000000003E-2</v>
      </c>
      <c r="W14" s="15">
        <v>0.1154</v>
      </c>
      <c r="X14" s="15">
        <v>7.5899999999999995E-2</v>
      </c>
      <c r="Y14" s="15">
        <v>8.6800000000000002E-2</v>
      </c>
      <c r="Z14" s="15">
        <v>3.6600000000000001E-2</v>
      </c>
      <c r="AA14" s="14">
        <v>0</v>
      </c>
      <c r="AB14" s="15">
        <v>9.3600000000000003E-2</v>
      </c>
      <c r="AC14" s="14">
        <v>1.2200000000000001E-2</v>
      </c>
    </row>
    <row r="15" spans="1:29" x14ac:dyDescent="0.2">
      <c r="A15" s="4" t="s">
        <v>120</v>
      </c>
      <c r="B15" s="12">
        <v>284</v>
      </c>
      <c r="C15" s="13">
        <v>23</v>
      </c>
      <c r="D15" s="13">
        <v>54</v>
      </c>
      <c r="E15" s="13">
        <v>52</v>
      </c>
      <c r="F15" s="13">
        <v>59</v>
      </c>
      <c r="G15" s="13">
        <v>38</v>
      </c>
      <c r="H15" s="12">
        <v>58</v>
      </c>
      <c r="I15" s="13">
        <v>30</v>
      </c>
      <c r="J15" s="13">
        <v>23</v>
      </c>
      <c r="K15" s="13">
        <v>38</v>
      </c>
      <c r="L15" s="13">
        <v>16</v>
      </c>
      <c r="M15" s="13">
        <v>24</v>
      </c>
      <c r="N15" s="13">
        <v>12</v>
      </c>
      <c r="O15" s="13">
        <v>22</v>
      </c>
      <c r="P15" s="13">
        <v>33</v>
      </c>
      <c r="Q15" s="13">
        <v>20</v>
      </c>
      <c r="R15" s="13">
        <v>14</v>
      </c>
      <c r="S15" s="13">
        <v>20</v>
      </c>
      <c r="T15" s="12">
        <v>31</v>
      </c>
      <c r="U15" s="13">
        <v>23</v>
      </c>
      <c r="V15" s="12">
        <v>260</v>
      </c>
      <c r="W15" s="13">
        <v>28</v>
      </c>
      <c r="X15" s="13">
        <v>53</v>
      </c>
      <c r="Y15" s="13">
        <v>199</v>
      </c>
      <c r="Z15" s="13">
        <v>5</v>
      </c>
      <c r="AA15" s="12">
        <v>0</v>
      </c>
      <c r="AB15" s="13">
        <v>274</v>
      </c>
      <c r="AC15" s="12">
        <v>11</v>
      </c>
    </row>
    <row r="16" spans="1:29" x14ac:dyDescent="0.2">
      <c r="A16" s="4" t="s">
        <v>85</v>
      </c>
      <c r="B16" s="14">
        <v>0.28010000000000002</v>
      </c>
      <c r="C16" s="15">
        <v>0.2009</v>
      </c>
      <c r="D16" s="15">
        <v>0.29160000000000003</v>
      </c>
      <c r="E16" s="15">
        <v>0.31069999999999998</v>
      </c>
      <c r="F16" s="15">
        <v>0.30890000000000001</v>
      </c>
      <c r="G16" s="15">
        <v>0.27129999999999999</v>
      </c>
      <c r="H16" s="14">
        <v>0.26910000000000001</v>
      </c>
      <c r="I16" s="15">
        <v>0.30480000000000002</v>
      </c>
      <c r="J16" s="15">
        <v>0.3009</v>
      </c>
      <c r="K16" s="15">
        <v>0.30869999999999997</v>
      </c>
      <c r="L16" s="15">
        <v>0.42680000000000001</v>
      </c>
      <c r="M16" s="15">
        <v>0.2142</v>
      </c>
      <c r="N16" s="15">
        <v>0.47920000000000001</v>
      </c>
      <c r="O16" s="15">
        <v>0.2382</v>
      </c>
      <c r="P16" s="15">
        <v>0.23330000000000001</v>
      </c>
      <c r="Q16" s="15">
        <v>0.2301</v>
      </c>
      <c r="R16" s="15">
        <v>0.29670000000000002</v>
      </c>
      <c r="S16" s="15">
        <v>0.22559999999999999</v>
      </c>
      <c r="T16" s="14">
        <v>0.34960000000000002</v>
      </c>
      <c r="U16" s="15">
        <v>0.2843</v>
      </c>
      <c r="V16" s="14">
        <v>0.27960000000000002</v>
      </c>
      <c r="W16" s="15">
        <v>0.21940000000000001</v>
      </c>
      <c r="X16" s="15">
        <v>0.3216</v>
      </c>
      <c r="Y16" s="15">
        <v>0.2833</v>
      </c>
      <c r="Z16" s="15">
        <v>0.23400000000000001</v>
      </c>
      <c r="AA16" s="14">
        <v>0</v>
      </c>
      <c r="AB16" s="15">
        <v>0.2913</v>
      </c>
      <c r="AC16" s="14">
        <v>0.14169999999999999</v>
      </c>
    </row>
    <row r="17" spans="1:29" x14ac:dyDescent="0.2">
      <c r="A17" s="4" t="s">
        <v>121</v>
      </c>
      <c r="B17" s="12">
        <v>336</v>
      </c>
      <c r="C17" s="13">
        <v>40</v>
      </c>
      <c r="D17" s="13">
        <v>63</v>
      </c>
      <c r="E17" s="13">
        <v>62</v>
      </c>
      <c r="F17" s="13">
        <v>56</v>
      </c>
      <c r="G17" s="13">
        <v>43</v>
      </c>
      <c r="H17" s="12">
        <v>72</v>
      </c>
      <c r="I17" s="13">
        <v>27</v>
      </c>
      <c r="J17" s="13">
        <v>22</v>
      </c>
      <c r="K17" s="13">
        <v>38</v>
      </c>
      <c r="L17" s="13">
        <v>10</v>
      </c>
      <c r="M17" s="13">
        <v>39</v>
      </c>
      <c r="N17" s="13">
        <v>7</v>
      </c>
      <c r="O17" s="13">
        <v>31</v>
      </c>
      <c r="P17" s="13">
        <v>46</v>
      </c>
      <c r="Q17" s="13">
        <v>32</v>
      </c>
      <c r="R17" s="13">
        <v>18</v>
      </c>
      <c r="S17" s="13">
        <v>34</v>
      </c>
      <c r="T17" s="12">
        <v>31</v>
      </c>
      <c r="U17" s="13">
        <v>31</v>
      </c>
      <c r="V17" s="12">
        <v>305</v>
      </c>
      <c r="W17" s="13">
        <v>37</v>
      </c>
      <c r="X17" s="13">
        <v>56</v>
      </c>
      <c r="Y17" s="13">
        <v>235</v>
      </c>
      <c r="Z17" s="13">
        <v>7</v>
      </c>
      <c r="AA17" s="12">
        <v>1</v>
      </c>
      <c r="AB17" s="13">
        <v>312</v>
      </c>
      <c r="AC17" s="12">
        <v>24</v>
      </c>
    </row>
    <row r="18" spans="1:29" x14ac:dyDescent="0.2">
      <c r="A18" s="4" t="s">
        <v>85</v>
      </c>
      <c r="B18" s="14">
        <v>0.33110000000000001</v>
      </c>
      <c r="C18" s="15">
        <v>0.34610000000000002</v>
      </c>
      <c r="D18" s="15">
        <v>0.33500000000000002</v>
      </c>
      <c r="E18" s="15">
        <v>0.3695</v>
      </c>
      <c r="F18" s="15">
        <v>0.29459999999999997</v>
      </c>
      <c r="G18" s="15">
        <v>0.31240000000000001</v>
      </c>
      <c r="H18" s="14">
        <v>0.33379999999999999</v>
      </c>
      <c r="I18" s="15">
        <v>0.28310000000000002</v>
      </c>
      <c r="J18" s="15">
        <v>0.28339999999999999</v>
      </c>
      <c r="K18" s="15">
        <v>0.30840000000000001</v>
      </c>
      <c r="L18" s="15">
        <v>0.26329999999999998</v>
      </c>
      <c r="M18" s="15">
        <v>0.35039999999999999</v>
      </c>
      <c r="N18" s="15">
        <v>0.28649999999999998</v>
      </c>
      <c r="O18" s="15">
        <v>0.34310000000000002</v>
      </c>
      <c r="P18" s="15">
        <v>0.32890000000000003</v>
      </c>
      <c r="Q18" s="15">
        <v>0.38019999999999998</v>
      </c>
      <c r="R18" s="15">
        <v>0.37119999999999997</v>
      </c>
      <c r="S18" s="15">
        <v>0.3972</v>
      </c>
      <c r="T18" s="14">
        <v>0.34720000000000001</v>
      </c>
      <c r="U18" s="15">
        <v>0.37519999999999998</v>
      </c>
      <c r="V18" s="14">
        <v>0.32800000000000001</v>
      </c>
      <c r="W18" s="15">
        <v>0.29270000000000002</v>
      </c>
      <c r="X18" s="15">
        <v>0.3407</v>
      </c>
      <c r="Y18" s="15">
        <v>0.3352</v>
      </c>
      <c r="Z18" s="15">
        <v>0.33410000000000001</v>
      </c>
      <c r="AA18" s="14">
        <v>0.48449999999999999</v>
      </c>
      <c r="AB18" s="15">
        <v>0.33260000000000001</v>
      </c>
      <c r="AC18" s="14">
        <v>0.31159999999999999</v>
      </c>
    </row>
    <row r="19" spans="1:29" x14ac:dyDescent="0.2">
      <c r="A19" s="4" t="s">
        <v>122</v>
      </c>
      <c r="B19" s="12">
        <v>215</v>
      </c>
      <c r="C19" s="13">
        <v>25</v>
      </c>
      <c r="D19" s="13">
        <v>41</v>
      </c>
      <c r="E19" s="13">
        <v>27</v>
      </c>
      <c r="F19" s="13">
        <v>41</v>
      </c>
      <c r="G19" s="13">
        <v>29</v>
      </c>
      <c r="H19" s="12">
        <v>51</v>
      </c>
      <c r="I19" s="13">
        <v>22</v>
      </c>
      <c r="J19" s="13">
        <v>22</v>
      </c>
      <c r="K19" s="13">
        <v>28</v>
      </c>
      <c r="L19" s="13">
        <v>8</v>
      </c>
      <c r="M19" s="13">
        <v>19</v>
      </c>
      <c r="N19" s="13">
        <v>3</v>
      </c>
      <c r="O19" s="13">
        <v>18</v>
      </c>
      <c r="P19" s="13">
        <v>31</v>
      </c>
      <c r="Q19" s="13">
        <v>22</v>
      </c>
      <c r="R19" s="13">
        <v>10</v>
      </c>
      <c r="S19" s="13">
        <v>17</v>
      </c>
      <c r="T19" s="12">
        <v>14</v>
      </c>
      <c r="U19" s="13">
        <v>18</v>
      </c>
      <c r="V19" s="12">
        <v>196</v>
      </c>
      <c r="W19" s="13">
        <v>39</v>
      </c>
      <c r="X19" s="13">
        <v>38</v>
      </c>
      <c r="Y19" s="13">
        <v>132</v>
      </c>
      <c r="Z19" s="13">
        <v>6</v>
      </c>
      <c r="AA19" s="12">
        <v>0</v>
      </c>
      <c r="AB19" s="13">
        <v>184</v>
      </c>
      <c r="AC19" s="12">
        <v>30</v>
      </c>
    </row>
    <row r="20" spans="1:29" x14ac:dyDescent="0.2">
      <c r="A20" s="4" t="s">
        <v>85</v>
      </c>
      <c r="B20" s="14">
        <v>0.2114</v>
      </c>
      <c r="C20" s="15">
        <v>0.21640000000000001</v>
      </c>
      <c r="D20" s="15">
        <v>0.222</v>
      </c>
      <c r="E20" s="15">
        <v>0.15970000000000001</v>
      </c>
      <c r="F20" s="15">
        <v>0.21679999999999999</v>
      </c>
      <c r="G20" s="15">
        <v>0.20849999999999999</v>
      </c>
      <c r="H20" s="14">
        <v>0.23680000000000001</v>
      </c>
      <c r="I20" s="15">
        <v>0.22969999999999999</v>
      </c>
      <c r="J20" s="15">
        <v>0.28110000000000002</v>
      </c>
      <c r="K20" s="15">
        <v>0.22819999999999999</v>
      </c>
      <c r="L20" s="15">
        <v>0.2127</v>
      </c>
      <c r="M20" s="15">
        <v>0.17369999999999999</v>
      </c>
      <c r="N20" s="15">
        <v>0.1111</v>
      </c>
      <c r="O20" s="15">
        <v>0.2006</v>
      </c>
      <c r="P20" s="15">
        <v>0.21679999999999999</v>
      </c>
      <c r="Q20" s="15">
        <v>0.2596</v>
      </c>
      <c r="R20" s="15">
        <v>0.20330000000000001</v>
      </c>
      <c r="S20" s="15">
        <v>0.1928</v>
      </c>
      <c r="T20" s="14">
        <v>0.1545</v>
      </c>
      <c r="U20" s="15">
        <v>0.22209999999999999</v>
      </c>
      <c r="V20" s="14">
        <v>0.21029999999999999</v>
      </c>
      <c r="W20" s="15">
        <v>0.31319999999999998</v>
      </c>
      <c r="X20" s="15">
        <v>0.22770000000000001</v>
      </c>
      <c r="Y20" s="15">
        <v>0.18729999999999999</v>
      </c>
      <c r="Z20" s="15">
        <v>0.29720000000000002</v>
      </c>
      <c r="AA20" s="14">
        <v>0</v>
      </c>
      <c r="AB20" s="15">
        <v>0.19620000000000001</v>
      </c>
      <c r="AC20" s="14">
        <v>0.39850000000000002</v>
      </c>
    </row>
    <row r="21" spans="1:29" x14ac:dyDescent="0.2">
      <c r="A21" s="4" t="s">
        <v>78</v>
      </c>
      <c r="B21" s="12">
        <v>91</v>
      </c>
      <c r="C21" s="13">
        <v>9</v>
      </c>
      <c r="D21" s="13">
        <v>16</v>
      </c>
      <c r="E21" s="13">
        <v>12</v>
      </c>
      <c r="F21" s="13">
        <v>11</v>
      </c>
      <c r="G21" s="13">
        <v>20</v>
      </c>
      <c r="H21" s="12">
        <v>24</v>
      </c>
      <c r="I21" s="13">
        <v>11</v>
      </c>
      <c r="J21" s="13">
        <v>5</v>
      </c>
      <c r="K21" s="13">
        <v>11</v>
      </c>
      <c r="L21" s="13">
        <v>4</v>
      </c>
      <c r="M21" s="13">
        <v>13</v>
      </c>
      <c r="N21" s="13">
        <v>0</v>
      </c>
      <c r="O21" s="13">
        <v>10</v>
      </c>
      <c r="P21" s="13">
        <v>15</v>
      </c>
      <c r="Q21" s="13">
        <v>4</v>
      </c>
      <c r="R21" s="13">
        <v>5</v>
      </c>
      <c r="S21" s="13">
        <v>7</v>
      </c>
      <c r="T21" s="12">
        <v>7</v>
      </c>
      <c r="U21" s="13">
        <v>8</v>
      </c>
      <c r="V21" s="12">
        <v>82</v>
      </c>
      <c r="W21" s="13">
        <v>7</v>
      </c>
      <c r="X21" s="13">
        <v>6</v>
      </c>
      <c r="Y21" s="13">
        <v>75</v>
      </c>
      <c r="Z21" s="13">
        <v>2</v>
      </c>
      <c r="AA21" s="12">
        <v>1</v>
      </c>
      <c r="AB21" s="13">
        <v>81</v>
      </c>
      <c r="AC21" s="12">
        <v>10</v>
      </c>
    </row>
    <row r="22" spans="1:29" x14ac:dyDescent="0.2">
      <c r="A22" s="8" t="s">
        <v>85</v>
      </c>
      <c r="B22" s="16">
        <v>0.09</v>
      </c>
      <c r="C22" s="17">
        <v>7.4800000000000005E-2</v>
      </c>
      <c r="D22" s="17">
        <v>8.5999999999999993E-2</v>
      </c>
      <c r="E22" s="17">
        <v>7.4200000000000002E-2</v>
      </c>
      <c r="F22" s="17">
        <v>5.6800000000000003E-2</v>
      </c>
      <c r="G22" s="17">
        <v>0.14069999999999999</v>
      </c>
      <c r="H22" s="16">
        <v>0.1104</v>
      </c>
      <c r="I22" s="17">
        <v>0.10970000000000001</v>
      </c>
      <c r="J22" s="17">
        <v>6.1699999999999998E-2</v>
      </c>
      <c r="K22" s="17">
        <v>8.9099999999999999E-2</v>
      </c>
      <c r="L22" s="17">
        <v>9.7199999999999995E-2</v>
      </c>
      <c r="M22" s="17">
        <v>0.1154</v>
      </c>
      <c r="N22" s="17">
        <v>0</v>
      </c>
      <c r="O22" s="17">
        <v>0.10970000000000001</v>
      </c>
      <c r="P22" s="17">
        <v>0.10539999999999999</v>
      </c>
      <c r="Q22" s="17">
        <v>4.82E-2</v>
      </c>
      <c r="R22" s="17">
        <v>0.10780000000000001</v>
      </c>
      <c r="S22" s="17">
        <v>7.9899999999999999E-2</v>
      </c>
      <c r="T22" s="16">
        <v>8.4699999999999998E-2</v>
      </c>
      <c r="U22" s="17">
        <v>9.7600000000000006E-2</v>
      </c>
      <c r="V22" s="16">
        <v>8.8499999999999995E-2</v>
      </c>
      <c r="W22" s="17">
        <v>5.9200000000000003E-2</v>
      </c>
      <c r="X22" s="17">
        <v>3.4000000000000002E-2</v>
      </c>
      <c r="Y22" s="17">
        <v>0.10730000000000001</v>
      </c>
      <c r="Z22" s="17">
        <v>9.8100000000000007E-2</v>
      </c>
      <c r="AA22" s="16">
        <v>0.51549999999999996</v>
      </c>
      <c r="AB22" s="17">
        <v>8.6199999999999999E-2</v>
      </c>
      <c r="AC22" s="16">
        <v>0.13589999999999999</v>
      </c>
    </row>
    <row r="23" spans="1:29" x14ac:dyDescent="0.2">
      <c r="A23" s="4" t="s">
        <v>86</v>
      </c>
      <c r="B23" s="12">
        <v>1016</v>
      </c>
      <c r="C23" s="13">
        <v>116</v>
      </c>
      <c r="D23" s="13">
        <v>187</v>
      </c>
      <c r="E23" s="13">
        <v>168</v>
      </c>
      <c r="F23" s="13">
        <v>190</v>
      </c>
      <c r="G23" s="13">
        <v>139</v>
      </c>
      <c r="H23" s="12">
        <v>217</v>
      </c>
      <c r="I23" s="13">
        <v>97</v>
      </c>
      <c r="J23" s="13">
        <v>77</v>
      </c>
      <c r="K23" s="13">
        <v>124</v>
      </c>
      <c r="L23" s="13">
        <v>39</v>
      </c>
      <c r="M23" s="13">
        <v>110</v>
      </c>
      <c r="N23" s="13">
        <v>25</v>
      </c>
      <c r="O23" s="13">
        <v>91</v>
      </c>
      <c r="P23" s="13">
        <v>141</v>
      </c>
      <c r="Q23" s="13">
        <v>85</v>
      </c>
      <c r="R23" s="13">
        <v>48</v>
      </c>
      <c r="S23" s="13">
        <v>87</v>
      </c>
      <c r="T23" s="12">
        <v>88</v>
      </c>
      <c r="U23" s="13">
        <v>82</v>
      </c>
      <c r="V23" s="12">
        <v>931</v>
      </c>
      <c r="W23" s="13">
        <v>126</v>
      </c>
      <c r="X23" s="13">
        <v>165</v>
      </c>
      <c r="Y23" s="13">
        <v>702</v>
      </c>
      <c r="Z23" s="13">
        <v>21</v>
      </c>
      <c r="AA23" s="12">
        <v>2</v>
      </c>
      <c r="AB23" s="13">
        <v>939</v>
      </c>
      <c r="AC23" s="12">
        <v>76</v>
      </c>
    </row>
    <row r="24" spans="1:29" x14ac:dyDescent="0.2">
      <c r="A24" s="8" t="s">
        <v>85</v>
      </c>
      <c r="B24" s="18">
        <v>1</v>
      </c>
      <c r="C24" s="19">
        <v>1</v>
      </c>
      <c r="D24" s="19">
        <v>1</v>
      </c>
      <c r="E24" s="19">
        <v>1</v>
      </c>
      <c r="F24" s="19">
        <v>1</v>
      </c>
      <c r="G24" s="19">
        <v>1</v>
      </c>
      <c r="H24" s="18">
        <v>1</v>
      </c>
      <c r="I24" s="19">
        <v>1</v>
      </c>
      <c r="J24" s="19">
        <v>1.0001</v>
      </c>
      <c r="K24" s="19">
        <v>1</v>
      </c>
      <c r="L24" s="19">
        <v>1</v>
      </c>
      <c r="M24" s="19">
        <v>0.99990000000000001</v>
      </c>
      <c r="N24" s="19">
        <v>1</v>
      </c>
      <c r="O24" s="19">
        <v>1</v>
      </c>
      <c r="P24" s="19">
        <v>0.99990000000000001</v>
      </c>
      <c r="Q24" s="19">
        <v>1</v>
      </c>
      <c r="R24" s="19">
        <v>0.99990000000000001</v>
      </c>
      <c r="S24" s="19">
        <v>1</v>
      </c>
      <c r="T24" s="18">
        <v>0.99980000000000002</v>
      </c>
      <c r="U24" s="19">
        <v>1</v>
      </c>
      <c r="V24" s="18">
        <v>1</v>
      </c>
      <c r="W24" s="19">
        <v>0.99990000000000001</v>
      </c>
      <c r="X24" s="19">
        <v>0.99990000000000001</v>
      </c>
      <c r="Y24" s="19">
        <v>0.99990000000000001</v>
      </c>
      <c r="Z24" s="19">
        <v>1</v>
      </c>
      <c r="AA24" s="18">
        <v>1</v>
      </c>
      <c r="AB24" s="19">
        <v>0.99990000000000001</v>
      </c>
      <c r="AC24" s="18">
        <v>0.99990000000000001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22"/>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43</v>
      </c>
    </row>
    <row r="6" spans="1:29" ht="42" customHeight="1" x14ac:dyDescent="0.2">
      <c r="A6" s="39" t="s">
        <v>125</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126</v>
      </c>
      <c r="B13" s="12">
        <v>730</v>
      </c>
      <c r="C13" s="13">
        <v>83</v>
      </c>
      <c r="D13" s="13">
        <v>121</v>
      </c>
      <c r="E13" s="13">
        <v>117</v>
      </c>
      <c r="F13" s="13">
        <v>143</v>
      </c>
      <c r="G13" s="13">
        <v>103</v>
      </c>
      <c r="H13" s="12">
        <v>163</v>
      </c>
      <c r="I13" s="13">
        <v>65</v>
      </c>
      <c r="J13" s="13">
        <v>48</v>
      </c>
      <c r="K13" s="13">
        <v>80</v>
      </c>
      <c r="L13" s="13">
        <v>31</v>
      </c>
      <c r="M13" s="13">
        <v>80</v>
      </c>
      <c r="N13" s="13">
        <v>19</v>
      </c>
      <c r="O13" s="13">
        <v>67</v>
      </c>
      <c r="P13" s="13">
        <v>103</v>
      </c>
      <c r="Q13" s="13">
        <v>66</v>
      </c>
      <c r="R13" s="13">
        <v>36</v>
      </c>
      <c r="S13" s="13">
        <v>68</v>
      </c>
      <c r="T13" s="12">
        <v>64</v>
      </c>
      <c r="U13" s="13">
        <v>50</v>
      </c>
      <c r="V13" s="12">
        <v>680</v>
      </c>
      <c r="W13" s="13">
        <v>96</v>
      </c>
      <c r="X13" s="13">
        <v>121</v>
      </c>
      <c r="Y13" s="13">
        <v>498</v>
      </c>
      <c r="Z13" s="13">
        <v>15</v>
      </c>
      <c r="AA13" s="12">
        <v>0</v>
      </c>
      <c r="AB13" s="13">
        <v>672</v>
      </c>
      <c r="AC13" s="12">
        <v>58</v>
      </c>
    </row>
    <row r="14" spans="1:29" x14ac:dyDescent="0.2">
      <c r="A14" s="4" t="s">
        <v>85</v>
      </c>
      <c r="B14" s="14">
        <v>0.71909999999999996</v>
      </c>
      <c r="C14" s="15">
        <v>0.71630000000000005</v>
      </c>
      <c r="D14" s="15">
        <v>0.64749999999999996</v>
      </c>
      <c r="E14" s="15">
        <v>0.69940000000000002</v>
      </c>
      <c r="F14" s="15">
        <v>0.75470000000000004</v>
      </c>
      <c r="G14" s="15">
        <v>0.74199999999999999</v>
      </c>
      <c r="H14" s="14">
        <v>0.75170000000000003</v>
      </c>
      <c r="I14" s="15">
        <v>0.67379999999999995</v>
      </c>
      <c r="J14" s="15">
        <v>0.62670000000000003</v>
      </c>
      <c r="K14" s="15">
        <v>0.64100000000000001</v>
      </c>
      <c r="L14" s="15">
        <v>0.80410000000000004</v>
      </c>
      <c r="M14" s="15">
        <v>0.72789999999999999</v>
      </c>
      <c r="N14" s="15">
        <v>0.753</v>
      </c>
      <c r="O14" s="15">
        <v>0.74109999999999998</v>
      </c>
      <c r="P14" s="15">
        <v>0.73219999999999996</v>
      </c>
      <c r="Q14" s="15">
        <v>0.77729999999999999</v>
      </c>
      <c r="R14" s="15">
        <v>0.75349999999999995</v>
      </c>
      <c r="S14" s="15">
        <v>0.78169999999999995</v>
      </c>
      <c r="T14" s="14">
        <v>0.72729999999999995</v>
      </c>
      <c r="U14" s="15">
        <v>0.60909999999999997</v>
      </c>
      <c r="V14" s="14">
        <v>0.73</v>
      </c>
      <c r="W14" s="15">
        <v>0.75749999999999995</v>
      </c>
      <c r="X14" s="15">
        <v>0.73509999999999998</v>
      </c>
      <c r="Y14" s="15">
        <v>0.70950000000000002</v>
      </c>
      <c r="Z14" s="15">
        <v>0.74529999999999996</v>
      </c>
      <c r="AA14" s="14">
        <v>0</v>
      </c>
      <c r="AB14" s="15">
        <v>0.71550000000000002</v>
      </c>
      <c r="AC14" s="14">
        <v>0.76429999999999998</v>
      </c>
    </row>
    <row r="15" spans="1:29" x14ac:dyDescent="0.2">
      <c r="A15" s="4" t="s">
        <v>127</v>
      </c>
      <c r="B15" s="12">
        <v>58</v>
      </c>
      <c r="C15" s="13">
        <v>11</v>
      </c>
      <c r="D15" s="13">
        <v>22</v>
      </c>
      <c r="E15" s="13">
        <v>14</v>
      </c>
      <c r="F15" s="13">
        <v>8</v>
      </c>
      <c r="G15" s="13">
        <v>3</v>
      </c>
      <c r="H15" s="12">
        <v>0</v>
      </c>
      <c r="I15" s="13">
        <v>7</v>
      </c>
      <c r="J15" s="13">
        <v>9</v>
      </c>
      <c r="K15" s="13">
        <v>12</v>
      </c>
      <c r="L15" s="13">
        <v>1</v>
      </c>
      <c r="M15" s="13">
        <v>5</v>
      </c>
      <c r="N15" s="13">
        <v>1</v>
      </c>
      <c r="O15" s="13">
        <v>1</v>
      </c>
      <c r="P15" s="13">
        <v>5</v>
      </c>
      <c r="Q15" s="13">
        <v>4</v>
      </c>
      <c r="R15" s="13">
        <v>3</v>
      </c>
      <c r="S15" s="13">
        <v>4</v>
      </c>
      <c r="T15" s="12">
        <v>7</v>
      </c>
      <c r="U15" s="13">
        <v>13</v>
      </c>
      <c r="V15" s="12">
        <v>45</v>
      </c>
      <c r="W15" s="13">
        <v>10</v>
      </c>
      <c r="X15" s="13">
        <v>21</v>
      </c>
      <c r="Y15" s="13">
        <v>27</v>
      </c>
      <c r="Z15" s="13">
        <v>0</v>
      </c>
      <c r="AA15" s="12">
        <v>0</v>
      </c>
      <c r="AB15" s="13">
        <v>55</v>
      </c>
      <c r="AC15" s="12">
        <v>3</v>
      </c>
    </row>
    <row r="16" spans="1:29" x14ac:dyDescent="0.2">
      <c r="A16" s="4" t="s">
        <v>85</v>
      </c>
      <c r="B16" s="14">
        <v>5.7099999999999998E-2</v>
      </c>
      <c r="C16" s="15">
        <v>9.1200000000000003E-2</v>
      </c>
      <c r="D16" s="15">
        <v>0.1193</v>
      </c>
      <c r="E16" s="15">
        <v>8.1900000000000001E-2</v>
      </c>
      <c r="F16" s="15">
        <v>4.2500000000000003E-2</v>
      </c>
      <c r="G16" s="15">
        <v>2.3900000000000001E-2</v>
      </c>
      <c r="H16" s="14">
        <v>0</v>
      </c>
      <c r="I16" s="15">
        <v>6.7799999999999999E-2</v>
      </c>
      <c r="J16" s="15">
        <v>0.1129</v>
      </c>
      <c r="K16" s="15">
        <v>9.6299999999999997E-2</v>
      </c>
      <c r="L16" s="15">
        <v>3.7600000000000001E-2</v>
      </c>
      <c r="M16" s="15">
        <v>4.7100000000000003E-2</v>
      </c>
      <c r="N16" s="15">
        <v>3.1399999999999997E-2</v>
      </c>
      <c r="O16" s="15">
        <v>9.1000000000000004E-3</v>
      </c>
      <c r="P16" s="15">
        <v>3.3599999999999998E-2</v>
      </c>
      <c r="Q16" s="15">
        <v>4.6399999999999997E-2</v>
      </c>
      <c r="R16" s="15">
        <v>5.2600000000000001E-2</v>
      </c>
      <c r="S16" s="15">
        <v>5.0900000000000001E-2</v>
      </c>
      <c r="T16" s="14">
        <v>7.7799999999999994E-2</v>
      </c>
      <c r="U16" s="15">
        <v>0.16170000000000001</v>
      </c>
      <c r="V16" s="14">
        <v>4.8000000000000001E-2</v>
      </c>
      <c r="W16" s="15">
        <v>7.9399999999999998E-2</v>
      </c>
      <c r="X16" s="15">
        <v>0.1285</v>
      </c>
      <c r="Y16" s="15">
        <v>3.8100000000000002E-2</v>
      </c>
      <c r="Z16" s="15">
        <v>0</v>
      </c>
      <c r="AA16" s="14">
        <v>0</v>
      </c>
      <c r="AB16" s="15">
        <v>5.8400000000000001E-2</v>
      </c>
      <c r="AC16" s="14">
        <v>4.0300000000000002E-2</v>
      </c>
    </row>
    <row r="17" spans="1:29" ht="25.5" x14ac:dyDescent="0.2">
      <c r="A17" s="4" t="s">
        <v>128</v>
      </c>
      <c r="B17" s="12">
        <v>117</v>
      </c>
      <c r="C17" s="13">
        <v>14</v>
      </c>
      <c r="D17" s="13">
        <v>25</v>
      </c>
      <c r="E17" s="13">
        <v>17</v>
      </c>
      <c r="F17" s="13">
        <v>19</v>
      </c>
      <c r="G17" s="13">
        <v>18</v>
      </c>
      <c r="H17" s="12">
        <v>23</v>
      </c>
      <c r="I17" s="13">
        <v>13</v>
      </c>
      <c r="J17" s="13">
        <v>9</v>
      </c>
      <c r="K17" s="13">
        <v>18</v>
      </c>
      <c r="L17" s="13">
        <v>1</v>
      </c>
      <c r="M17" s="13">
        <v>11</v>
      </c>
      <c r="N17" s="13">
        <v>3</v>
      </c>
      <c r="O17" s="13">
        <v>9</v>
      </c>
      <c r="P17" s="13">
        <v>21</v>
      </c>
      <c r="Q17" s="13">
        <v>10</v>
      </c>
      <c r="R17" s="13">
        <v>4</v>
      </c>
      <c r="S17" s="13">
        <v>9</v>
      </c>
      <c r="T17" s="12">
        <v>8</v>
      </c>
      <c r="U17" s="13">
        <v>11</v>
      </c>
      <c r="V17" s="12">
        <v>106</v>
      </c>
      <c r="W17" s="13">
        <v>10</v>
      </c>
      <c r="X17" s="13">
        <v>17</v>
      </c>
      <c r="Y17" s="13">
        <v>90</v>
      </c>
      <c r="Z17" s="13">
        <v>1</v>
      </c>
      <c r="AA17" s="12">
        <v>0</v>
      </c>
      <c r="AB17" s="13">
        <v>114</v>
      </c>
      <c r="AC17" s="12">
        <v>3</v>
      </c>
    </row>
    <row r="18" spans="1:29" x14ac:dyDescent="0.2">
      <c r="A18" s="4" t="s">
        <v>85</v>
      </c>
      <c r="B18" s="14">
        <v>0.115</v>
      </c>
      <c r="C18" s="15">
        <v>0.11990000000000001</v>
      </c>
      <c r="D18" s="15">
        <v>0.13439999999999999</v>
      </c>
      <c r="E18" s="15">
        <v>0.1032</v>
      </c>
      <c r="F18" s="15">
        <v>0.1016</v>
      </c>
      <c r="G18" s="15">
        <v>0.12959999999999999</v>
      </c>
      <c r="H18" s="14">
        <v>0.10730000000000001</v>
      </c>
      <c r="I18" s="15">
        <v>0.1323</v>
      </c>
      <c r="J18" s="15">
        <v>0.11890000000000001</v>
      </c>
      <c r="K18" s="15">
        <v>0.14599999999999999</v>
      </c>
      <c r="L18" s="15">
        <v>3.8800000000000001E-2</v>
      </c>
      <c r="M18" s="15">
        <v>9.6000000000000002E-2</v>
      </c>
      <c r="N18" s="15">
        <v>0.1305</v>
      </c>
      <c r="O18" s="15">
        <v>9.5500000000000002E-2</v>
      </c>
      <c r="P18" s="15">
        <v>0.14729999999999999</v>
      </c>
      <c r="Q18" s="15">
        <v>0.1139</v>
      </c>
      <c r="R18" s="15">
        <v>8.5999999999999993E-2</v>
      </c>
      <c r="S18" s="15">
        <v>0.1055</v>
      </c>
      <c r="T18" s="14">
        <v>9.2499999999999999E-2</v>
      </c>
      <c r="U18" s="15">
        <v>0.13239999999999999</v>
      </c>
      <c r="V18" s="14">
        <v>0.1138</v>
      </c>
      <c r="W18" s="15">
        <v>7.7100000000000002E-2</v>
      </c>
      <c r="X18" s="15">
        <v>0.1009</v>
      </c>
      <c r="Y18" s="15">
        <v>0.1275</v>
      </c>
      <c r="Z18" s="15">
        <v>4.3200000000000002E-2</v>
      </c>
      <c r="AA18" s="14">
        <v>0</v>
      </c>
      <c r="AB18" s="15">
        <v>0.1211</v>
      </c>
      <c r="AC18" s="14">
        <v>3.9800000000000002E-2</v>
      </c>
    </row>
    <row r="19" spans="1:29" x14ac:dyDescent="0.2">
      <c r="A19" s="4" t="s">
        <v>78</v>
      </c>
      <c r="B19" s="12">
        <v>110</v>
      </c>
      <c r="C19" s="13">
        <v>8</v>
      </c>
      <c r="D19" s="13">
        <v>18</v>
      </c>
      <c r="E19" s="13">
        <v>19</v>
      </c>
      <c r="F19" s="13">
        <v>19</v>
      </c>
      <c r="G19" s="13">
        <v>14</v>
      </c>
      <c r="H19" s="12">
        <v>31</v>
      </c>
      <c r="I19" s="13">
        <v>12</v>
      </c>
      <c r="J19" s="13">
        <v>11</v>
      </c>
      <c r="K19" s="13">
        <v>14</v>
      </c>
      <c r="L19" s="13">
        <v>5</v>
      </c>
      <c r="M19" s="13">
        <v>14</v>
      </c>
      <c r="N19" s="13">
        <v>2</v>
      </c>
      <c r="O19" s="13">
        <v>14</v>
      </c>
      <c r="P19" s="13">
        <v>12</v>
      </c>
      <c r="Q19" s="13">
        <v>5</v>
      </c>
      <c r="R19" s="13">
        <v>5</v>
      </c>
      <c r="S19" s="13">
        <v>5</v>
      </c>
      <c r="T19" s="12">
        <v>9</v>
      </c>
      <c r="U19" s="13">
        <v>8</v>
      </c>
      <c r="V19" s="12">
        <v>101</v>
      </c>
      <c r="W19" s="13">
        <v>11</v>
      </c>
      <c r="X19" s="13">
        <v>6</v>
      </c>
      <c r="Y19" s="13">
        <v>88</v>
      </c>
      <c r="Z19" s="13">
        <v>4</v>
      </c>
      <c r="AA19" s="12">
        <v>2</v>
      </c>
      <c r="AB19" s="13">
        <v>99</v>
      </c>
      <c r="AC19" s="12">
        <v>12</v>
      </c>
    </row>
    <row r="20" spans="1:29" x14ac:dyDescent="0.2">
      <c r="A20" s="8" t="s">
        <v>85</v>
      </c>
      <c r="B20" s="16">
        <v>0.10879999999999999</v>
      </c>
      <c r="C20" s="17">
        <v>7.2599999999999998E-2</v>
      </c>
      <c r="D20" s="17">
        <v>9.8799999999999999E-2</v>
      </c>
      <c r="E20" s="17">
        <v>0.1154</v>
      </c>
      <c r="F20" s="17">
        <v>0.1012</v>
      </c>
      <c r="G20" s="17">
        <v>0.1046</v>
      </c>
      <c r="H20" s="16">
        <v>0.1409</v>
      </c>
      <c r="I20" s="17">
        <v>0.12620000000000001</v>
      </c>
      <c r="J20" s="17">
        <v>0.14149999999999999</v>
      </c>
      <c r="K20" s="17">
        <v>0.1166</v>
      </c>
      <c r="L20" s="17">
        <v>0.11940000000000001</v>
      </c>
      <c r="M20" s="17">
        <v>0.129</v>
      </c>
      <c r="N20" s="17">
        <v>8.5099999999999995E-2</v>
      </c>
      <c r="O20" s="17">
        <v>0.15440000000000001</v>
      </c>
      <c r="P20" s="17">
        <v>8.6900000000000005E-2</v>
      </c>
      <c r="Q20" s="17">
        <v>6.2399999999999997E-2</v>
      </c>
      <c r="R20" s="17">
        <v>0.1079</v>
      </c>
      <c r="S20" s="17">
        <v>6.1899999999999997E-2</v>
      </c>
      <c r="T20" s="16">
        <v>0.1024</v>
      </c>
      <c r="U20" s="17">
        <v>9.69E-2</v>
      </c>
      <c r="V20" s="16">
        <v>0.1082</v>
      </c>
      <c r="W20" s="17">
        <v>8.5999999999999993E-2</v>
      </c>
      <c r="X20" s="17">
        <v>3.56E-2</v>
      </c>
      <c r="Y20" s="17">
        <v>0.12479999999999999</v>
      </c>
      <c r="Z20" s="17">
        <v>0.21160000000000001</v>
      </c>
      <c r="AA20" s="16">
        <v>1</v>
      </c>
      <c r="AB20" s="17">
        <v>0.105</v>
      </c>
      <c r="AC20" s="16">
        <v>0.15570000000000001</v>
      </c>
    </row>
    <row r="21" spans="1:29" x14ac:dyDescent="0.2">
      <c r="A21" s="4" t="s">
        <v>86</v>
      </c>
      <c r="B21" s="12">
        <v>1016</v>
      </c>
      <c r="C21" s="13">
        <v>116</v>
      </c>
      <c r="D21" s="13">
        <v>187</v>
      </c>
      <c r="E21" s="13">
        <v>168</v>
      </c>
      <c r="F21" s="13">
        <v>190</v>
      </c>
      <c r="G21" s="13">
        <v>139</v>
      </c>
      <c r="H21" s="12">
        <v>217</v>
      </c>
      <c r="I21" s="13">
        <v>97</v>
      </c>
      <c r="J21" s="13">
        <v>77</v>
      </c>
      <c r="K21" s="13">
        <v>124</v>
      </c>
      <c r="L21" s="13">
        <v>39</v>
      </c>
      <c r="M21" s="13">
        <v>110</v>
      </c>
      <c r="N21" s="13">
        <v>25</v>
      </c>
      <c r="O21" s="13">
        <v>91</v>
      </c>
      <c r="P21" s="13">
        <v>141</v>
      </c>
      <c r="Q21" s="13">
        <v>85</v>
      </c>
      <c r="R21" s="13">
        <v>48</v>
      </c>
      <c r="S21" s="13">
        <v>87</v>
      </c>
      <c r="T21" s="12">
        <v>88</v>
      </c>
      <c r="U21" s="13">
        <v>82</v>
      </c>
      <c r="V21" s="12">
        <v>931</v>
      </c>
      <c r="W21" s="13">
        <v>126</v>
      </c>
      <c r="X21" s="13">
        <v>165</v>
      </c>
      <c r="Y21" s="13">
        <v>702</v>
      </c>
      <c r="Z21" s="13">
        <v>21</v>
      </c>
      <c r="AA21" s="12">
        <v>2</v>
      </c>
      <c r="AB21" s="13">
        <v>939</v>
      </c>
      <c r="AC21" s="12">
        <v>76</v>
      </c>
    </row>
    <row r="22" spans="1:29" x14ac:dyDescent="0.2">
      <c r="A22" s="8" t="s">
        <v>85</v>
      </c>
      <c r="B22" s="18">
        <v>1</v>
      </c>
      <c r="C22" s="19">
        <v>1</v>
      </c>
      <c r="D22" s="19">
        <v>1</v>
      </c>
      <c r="E22" s="19">
        <v>0.99990000000000001</v>
      </c>
      <c r="F22" s="19">
        <v>1</v>
      </c>
      <c r="G22" s="19">
        <v>1.0001</v>
      </c>
      <c r="H22" s="18">
        <v>0.99990000000000001</v>
      </c>
      <c r="I22" s="19">
        <v>1.0001</v>
      </c>
      <c r="J22" s="19">
        <v>1</v>
      </c>
      <c r="K22" s="19">
        <v>0.99990000000000001</v>
      </c>
      <c r="L22" s="19">
        <v>0.99990000000000001</v>
      </c>
      <c r="M22" s="19">
        <v>1</v>
      </c>
      <c r="N22" s="19">
        <v>1</v>
      </c>
      <c r="O22" s="19">
        <v>1.0001</v>
      </c>
      <c r="P22" s="19">
        <v>1</v>
      </c>
      <c r="Q22" s="19">
        <v>1</v>
      </c>
      <c r="R22" s="19">
        <v>1</v>
      </c>
      <c r="S22" s="19">
        <v>1</v>
      </c>
      <c r="T22" s="18">
        <v>1</v>
      </c>
      <c r="U22" s="19">
        <v>1.0001</v>
      </c>
      <c r="V22" s="18">
        <v>1</v>
      </c>
      <c r="W22" s="19">
        <v>1</v>
      </c>
      <c r="X22" s="19">
        <v>1.0001</v>
      </c>
      <c r="Y22" s="19">
        <v>0.99990000000000001</v>
      </c>
      <c r="Z22" s="19">
        <v>1.0001</v>
      </c>
      <c r="AA22" s="18">
        <v>1</v>
      </c>
      <c r="AB22" s="19">
        <v>1</v>
      </c>
      <c r="AC22" s="18">
        <v>1.0001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20"/>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46</v>
      </c>
    </row>
    <row r="6" spans="1:29" ht="42" customHeight="1" x14ac:dyDescent="0.2">
      <c r="A6" s="39" t="s">
        <v>129</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ht="38.25" x14ac:dyDescent="0.2">
      <c r="A13" s="4" t="s">
        <v>130</v>
      </c>
      <c r="B13" s="12">
        <v>859</v>
      </c>
      <c r="C13" s="13">
        <v>90</v>
      </c>
      <c r="D13" s="13">
        <v>146</v>
      </c>
      <c r="E13" s="13">
        <v>142</v>
      </c>
      <c r="F13" s="13">
        <v>162</v>
      </c>
      <c r="G13" s="13">
        <v>120</v>
      </c>
      <c r="H13" s="12">
        <v>198</v>
      </c>
      <c r="I13" s="13">
        <v>77</v>
      </c>
      <c r="J13" s="13">
        <v>63</v>
      </c>
      <c r="K13" s="13">
        <v>98</v>
      </c>
      <c r="L13" s="13">
        <v>36</v>
      </c>
      <c r="M13" s="13">
        <v>96</v>
      </c>
      <c r="N13" s="13">
        <v>23</v>
      </c>
      <c r="O13" s="13">
        <v>84</v>
      </c>
      <c r="P13" s="13">
        <v>118</v>
      </c>
      <c r="Q13" s="13">
        <v>68</v>
      </c>
      <c r="R13" s="13">
        <v>41</v>
      </c>
      <c r="S13" s="13">
        <v>75</v>
      </c>
      <c r="T13" s="12">
        <v>77</v>
      </c>
      <c r="U13" s="13">
        <v>65</v>
      </c>
      <c r="V13" s="12">
        <v>792</v>
      </c>
      <c r="W13" s="13">
        <v>107</v>
      </c>
      <c r="X13" s="13">
        <v>128</v>
      </c>
      <c r="Y13" s="13">
        <v>606</v>
      </c>
      <c r="Z13" s="13">
        <v>17</v>
      </c>
      <c r="AA13" s="12">
        <v>1</v>
      </c>
      <c r="AB13" s="13">
        <v>793</v>
      </c>
      <c r="AC13" s="12">
        <v>65</v>
      </c>
    </row>
    <row r="14" spans="1:29" x14ac:dyDescent="0.2">
      <c r="A14" s="4" t="s">
        <v>85</v>
      </c>
      <c r="B14" s="14">
        <v>0.84530000000000005</v>
      </c>
      <c r="C14" s="15">
        <v>0.77559999999999996</v>
      </c>
      <c r="D14" s="15">
        <v>0.78180000000000005</v>
      </c>
      <c r="E14" s="15">
        <v>0.84840000000000004</v>
      </c>
      <c r="F14" s="15">
        <v>0.85409999999999997</v>
      </c>
      <c r="G14" s="15">
        <v>0.86470000000000002</v>
      </c>
      <c r="H14" s="14">
        <v>0.91449999999999998</v>
      </c>
      <c r="I14" s="15">
        <v>0.79</v>
      </c>
      <c r="J14" s="15">
        <v>0.81859999999999999</v>
      </c>
      <c r="K14" s="15">
        <v>0.7863</v>
      </c>
      <c r="L14" s="15">
        <v>0.9405</v>
      </c>
      <c r="M14" s="15">
        <v>0.871</v>
      </c>
      <c r="N14" s="15">
        <v>0.92879999999999996</v>
      </c>
      <c r="O14" s="15">
        <v>0.93</v>
      </c>
      <c r="P14" s="15">
        <v>0.83520000000000005</v>
      </c>
      <c r="Q14" s="15">
        <v>0.79649999999999999</v>
      </c>
      <c r="R14" s="15">
        <v>0.86499999999999999</v>
      </c>
      <c r="S14" s="15">
        <v>0.86729999999999996</v>
      </c>
      <c r="T14" s="14">
        <v>0.87170000000000003</v>
      </c>
      <c r="U14" s="15">
        <v>0.78759999999999997</v>
      </c>
      <c r="V14" s="14">
        <v>0.8508</v>
      </c>
      <c r="W14" s="15">
        <v>0.84509999999999996</v>
      </c>
      <c r="X14" s="15">
        <v>0.77690000000000003</v>
      </c>
      <c r="Y14" s="15">
        <v>0.86299999999999999</v>
      </c>
      <c r="Z14" s="15">
        <v>0.82050000000000001</v>
      </c>
      <c r="AA14" s="14">
        <v>0.48449999999999999</v>
      </c>
      <c r="AB14" s="15">
        <v>0.84450000000000003</v>
      </c>
      <c r="AC14" s="14">
        <v>0.85509999999999997</v>
      </c>
    </row>
    <row r="15" spans="1:29" ht="38.25" x14ac:dyDescent="0.2">
      <c r="A15" s="4" t="s">
        <v>131</v>
      </c>
      <c r="B15" s="12">
        <v>92</v>
      </c>
      <c r="C15" s="13">
        <v>14</v>
      </c>
      <c r="D15" s="13">
        <v>30</v>
      </c>
      <c r="E15" s="13">
        <v>14</v>
      </c>
      <c r="F15" s="13">
        <v>17</v>
      </c>
      <c r="G15" s="13">
        <v>10</v>
      </c>
      <c r="H15" s="12">
        <v>7</v>
      </c>
      <c r="I15" s="13">
        <v>9</v>
      </c>
      <c r="J15" s="13">
        <v>8</v>
      </c>
      <c r="K15" s="13">
        <v>18</v>
      </c>
      <c r="L15" s="13">
        <v>1</v>
      </c>
      <c r="M15" s="13">
        <v>7</v>
      </c>
      <c r="N15" s="13">
        <v>1</v>
      </c>
      <c r="O15" s="13">
        <v>5</v>
      </c>
      <c r="P15" s="13">
        <v>11</v>
      </c>
      <c r="Q15" s="13">
        <v>12</v>
      </c>
      <c r="R15" s="13">
        <v>4</v>
      </c>
      <c r="S15" s="13">
        <v>7</v>
      </c>
      <c r="T15" s="12">
        <v>9</v>
      </c>
      <c r="U15" s="13">
        <v>9</v>
      </c>
      <c r="V15" s="12">
        <v>83</v>
      </c>
      <c r="W15" s="13">
        <v>14</v>
      </c>
      <c r="X15" s="13">
        <v>29</v>
      </c>
      <c r="Y15" s="13">
        <v>48</v>
      </c>
      <c r="Z15" s="13">
        <v>1</v>
      </c>
      <c r="AA15" s="12">
        <v>0</v>
      </c>
      <c r="AB15" s="13">
        <v>85</v>
      </c>
      <c r="AC15" s="12">
        <v>7</v>
      </c>
    </row>
    <row r="16" spans="1:29" x14ac:dyDescent="0.2">
      <c r="A16" s="4" t="s">
        <v>85</v>
      </c>
      <c r="B16" s="14">
        <v>9.0499999999999997E-2</v>
      </c>
      <c r="C16" s="15">
        <v>0.122</v>
      </c>
      <c r="D16" s="15">
        <v>0.16259999999999999</v>
      </c>
      <c r="E16" s="15">
        <v>8.3900000000000002E-2</v>
      </c>
      <c r="F16" s="15">
        <v>9.06E-2</v>
      </c>
      <c r="G16" s="15">
        <v>6.9800000000000001E-2</v>
      </c>
      <c r="H16" s="14">
        <v>3.0099999999999998E-2</v>
      </c>
      <c r="I16" s="15">
        <v>9.1200000000000003E-2</v>
      </c>
      <c r="J16" s="15">
        <v>9.8599999999999993E-2</v>
      </c>
      <c r="K16" s="15">
        <v>0.14560000000000001</v>
      </c>
      <c r="L16" s="15">
        <v>2.98E-2</v>
      </c>
      <c r="M16" s="15">
        <v>6.2300000000000001E-2</v>
      </c>
      <c r="N16" s="15">
        <v>4.1000000000000002E-2</v>
      </c>
      <c r="O16" s="15">
        <v>5.8299999999999998E-2</v>
      </c>
      <c r="P16" s="15">
        <v>7.6899999999999996E-2</v>
      </c>
      <c r="Q16" s="15">
        <v>0.14199999999999999</v>
      </c>
      <c r="R16" s="15">
        <v>7.4300000000000005E-2</v>
      </c>
      <c r="S16" s="15">
        <v>8.1299999999999997E-2</v>
      </c>
      <c r="T16" s="14">
        <v>9.6600000000000005E-2</v>
      </c>
      <c r="U16" s="15">
        <v>0.10580000000000001</v>
      </c>
      <c r="V16" s="14">
        <v>8.9399999999999993E-2</v>
      </c>
      <c r="W16" s="15">
        <v>0.1119</v>
      </c>
      <c r="X16" s="15">
        <v>0.17560000000000001</v>
      </c>
      <c r="Y16" s="15">
        <v>6.8400000000000002E-2</v>
      </c>
      <c r="Z16" s="15">
        <v>4.3200000000000002E-2</v>
      </c>
      <c r="AA16" s="14">
        <v>0</v>
      </c>
      <c r="AB16" s="15">
        <v>9.06E-2</v>
      </c>
      <c r="AC16" s="14">
        <v>8.9599999999999999E-2</v>
      </c>
    </row>
    <row r="17" spans="1:29" x14ac:dyDescent="0.2">
      <c r="A17" s="4" t="s">
        <v>78</v>
      </c>
      <c r="B17" s="12">
        <v>65</v>
      </c>
      <c r="C17" s="13">
        <v>12</v>
      </c>
      <c r="D17" s="13">
        <v>10</v>
      </c>
      <c r="E17" s="13">
        <v>11</v>
      </c>
      <c r="F17" s="13">
        <v>10</v>
      </c>
      <c r="G17" s="13">
        <v>9</v>
      </c>
      <c r="H17" s="12">
        <v>12</v>
      </c>
      <c r="I17" s="13">
        <v>12</v>
      </c>
      <c r="J17" s="13">
        <v>6</v>
      </c>
      <c r="K17" s="13">
        <v>8</v>
      </c>
      <c r="L17" s="13">
        <v>1</v>
      </c>
      <c r="M17" s="13">
        <v>7</v>
      </c>
      <c r="N17" s="13">
        <v>1</v>
      </c>
      <c r="O17" s="13">
        <v>1</v>
      </c>
      <c r="P17" s="13">
        <v>12</v>
      </c>
      <c r="Q17" s="13">
        <v>5</v>
      </c>
      <c r="R17" s="13">
        <v>3</v>
      </c>
      <c r="S17" s="13">
        <v>4</v>
      </c>
      <c r="T17" s="12">
        <v>3</v>
      </c>
      <c r="U17" s="13">
        <v>9</v>
      </c>
      <c r="V17" s="12">
        <v>56</v>
      </c>
      <c r="W17" s="13">
        <v>5</v>
      </c>
      <c r="X17" s="13">
        <v>8</v>
      </c>
      <c r="Y17" s="13">
        <v>48</v>
      </c>
      <c r="Z17" s="13">
        <v>3</v>
      </c>
      <c r="AA17" s="12">
        <v>1</v>
      </c>
      <c r="AB17" s="13">
        <v>61</v>
      </c>
      <c r="AC17" s="12">
        <v>4</v>
      </c>
    </row>
    <row r="18" spans="1:29" x14ac:dyDescent="0.2">
      <c r="A18" s="8" t="s">
        <v>85</v>
      </c>
      <c r="B18" s="16">
        <v>6.4199999999999993E-2</v>
      </c>
      <c r="C18" s="17">
        <v>0.1024</v>
      </c>
      <c r="D18" s="17">
        <v>5.5599999999999997E-2</v>
      </c>
      <c r="E18" s="17">
        <v>6.7699999999999996E-2</v>
      </c>
      <c r="F18" s="17">
        <v>5.5199999999999999E-2</v>
      </c>
      <c r="G18" s="17">
        <v>6.5500000000000003E-2</v>
      </c>
      <c r="H18" s="16">
        <v>5.5399999999999998E-2</v>
      </c>
      <c r="I18" s="17">
        <v>0.1188</v>
      </c>
      <c r="J18" s="17">
        <v>8.2699999999999996E-2</v>
      </c>
      <c r="K18" s="17">
        <v>6.8099999999999994E-2</v>
      </c>
      <c r="L18" s="17">
        <v>2.98E-2</v>
      </c>
      <c r="M18" s="17">
        <v>6.6600000000000006E-2</v>
      </c>
      <c r="N18" s="17">
        <v>3.0200000000000001E-2</v>
      </c>
      <c r="O18" s="17">
        <v>1.1599999999999999E-2</v>
      </c>
      <c r="P18" s="17">
        <v>8.7900000000000006E-2</v>
      </c>
      <c r="Q18" s="17">
        <v>6.1499999999999999E-2</v>
      </c>
      <c r="R18" s="17">
        <v>6.0600000000000001E-2</v>
      </c>
      <c r="S18" s="17">
        <v>5.1400000000000001E-2</v>
      </c>
      <c r="T18" s="16">
        <v>3.1600000000000003E-2</v>
      </c>
      <c r="U18" s="17">
        <v>0.1066</v>
      </c>
      <c r="V18" s="16">
        <v>5.9799999999999999E-2</v>
      </c>
      <c r="W18" s="17">
        <v>4.3099999999999999E-2</v>
      </c>
      <c r="X18" s="17">
        <v>4.7500000000000001E-2</v>
      </c>
      <c r="Y18" s="17">
        <v>6.8599999999999994E-2</v>
      </c>
      <c r="Z18" s="17">
        <v>0.1363</v>
      </c>
      <c r="AA18" s="16">
        <v>0.51549999999999996</v>
      </c>
      <c r="AB18" s="17">
        <v>6.4899999999999999E-2</v>
      </c>
      <c r="AC18" s="16">
        <v>5.5300000000000002E-2</v>
      </c>
    </row>
    <row r="19" spans="1:29" x14ac:dyDescent="0.2">
      <c r="A19" s="4" t="s">
        <v>86</v>
      </c>
      <c r="B19" s="12">
        <v>1016</v>
      </c>
      <c r="C19" s="13">
        <v>116</v>
      </c>
      <c r="D19" s="13">
        <v>187</v>
      </c>
      <c r="E19" s="13">
        <v>168</v>
      </c>
      <c r="F19" s="13">
        <v>190</v>
      </c>
      <c r="G19" s="13">
        <v>139</v>
      </c>
      <c r="H19" s="12">
        <v>217</v>
      </c>
      <c r="I19" s="13">
        <v>97</v>
      </c>
      <c r="J19" s="13">
        <v>77</v>
      </c>
      <c r="K19" s="13">
        <v>124</v>
      </c>
      <c r="L19" s="13">
        <v>39</v>
      </c>
      <c r="M19" s="13">
        <v>110</v>
      </c>
      <c r="N19" s="13">
        <v>25</v>
      </c>
      <c r="O19" s="13">
        <v>91</v>
      </c>
      <c r="P19" s="13">
        <v>141</v>
      </c>
      <c r="Q19" s="13">
        <v>85</v>
      </c>
      <c r="R19" s="13">
        <v>48</v>
      </c>
      <c r="S19" s="13">
        <v>87</v>
      </c>
      <c r="T19" s="12">
        <v>88</v>
      </c>
      <c r="U19" s="13">
        <v>82</v>
      </c>
      <c r="V19" s="12">
        <v>931</v>
      </c>
      <c r="W19" s="13">
        <v>126</v>
      </c>
      <c r="X19" s="13">
        <v>165</v>
      </c>
      <c r="Y19" s="13">
        <v>702</v>
      </c>
      <c r="Z19" s="13">
        <v>21</v>
      </c>
      <c r="AA19" s="12">
        <v>2</v>
      </c>
      <c r="AB19" s="13">
        <v>939</v>
      </c>
      <c r="AC19" s="12">
        <v>76</v>
      </c>
    </row>
    <row r="20" spans="1:29" x14ac:dyDescent="0.2">
      <c r="A20" s="8" t="s">
        <v>85</v>
      </c>
      <c r="B20" s="18">
        <v>1</v>
      </c>
      <c r="C20" s="19">
        <v>1</v>
      </c>
      <c r="D20" s="19">
        <v>1</v>
      </c>
      <c r="E20" s="19">
        <v>1</v>
      </c>
      <c r="F20" s="19">
        <v>0.99990000000000001</v>
      </c>
      <c r="G20" s="19">
        <v>1</v>
      </c>
      <c r="H20" s="18">
        <v>1</v>
      </c>
      <c r="I20" s="19">
        <v>1</v>
      </c>
      <c r="J20" s="19">
        <v>0.99990000000000001</v>
      </c>
      <c r="K20" s="19">
        <v>1</v>
      </c>
      <c r="L20" s="19">
        <v>1.0001</v>
      </c>
      <c r="M20" s="19">
        <v>0.99990000000000001</v>
      </c>
      <c r="N20" s="19">
        <v>1</v>
      </c>
      <c r="O20" s="19">
        <v>0.99990000000000001</v>
      </c>
      <c r="P20" s="19">
        <v>1</v>
      </c>
      <c r="Q20" s="19">
        <v>1</v>
      </c>
      <c r="R20" s="19">
        <v>0.99990000000000001</v>
      </c>
      <c r="S20" s="19">
        <v>1</v>
      </c>
      <c r="T20" s="18">
        <v>0.99990000000000001</v>
      </c>
      <c r="U20" s="19">
        <v>1</v>
      </c>
      <c r="V20" s="18">
        <v>1</v>
      </c>
      <c r="W20" s="19">
        <v>1.0001</v>
      </c>
      <c r="X20" s="19">
        <v>1</v>
      </c>
      <c r="Y20" s="19">
        <v>1</v>
      </c>
      <c r="Z20" s="19">
        <v>1</v>
      </c>
      <c r="AA20" s="18">
        <v>1</v>
      </c>
      <c r="AB20" s="19">
        <v>1</v>
      </c>
      <c r="AC20"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workbookViewId="0"/>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x14ac:dyDescent="0.2">
      <c r="A2" s="21" t="str">
        <f>HYPERLINK("#'Table 1'!A5", "Table 1")</f>
        <v>Table 1</v>
      </c>
      <c r="B2" s="20" t="s">
        <v>5</v>
      </c>
      <c r="C2" s="20" t="s">
        <v>6</v>
      </c>
      <c r="D2" s="20" t="s">
        <v>7</v>
      </c>
    </row>
    <row r="3" spans="1:4" x14ac:dyDescent="0.2">
      <c r="A3" s="21" t="str">
        <f>HYPERLINK("#'Table 2'!A5", "Table 2")</f>
        <v>Table 2</v>
      </c>
      <c r="B3" s="20" t="s">
        <v>9</v>
      </c>
      <c r="C3" s="20" t="s">
        <v>10</v>
      </c>
      <c r="D3" s="20" t="s">
        <v>11</v>
      </c>
    </row>
    <row r="4" spans="1:4" x14ac:dyDescent="0.2">
      <c r="A4" s="21" t="str">
        <f>HYPERLINK("#'Table 3'!A5", "Table 3")</f>
        <v>Table 3</v>
      </c>
      <c r="B4" s="20" t="s">
        <v>13</v>
      </c>
      <c r="C4" s="20" t="s">
        <v>14</v>
      </c>
      <c r="D4" s="20" t="s">
        <v>11</v>
      </c>
    </row>
    <row r="5" spans="1:4" x14ac:dyDescent="0.2">
      <c r="A5" s="21" t="str">
        <f>HYPERLINK("#'Table 4'!A5", "Table 4")</f>
        <v>Table 4</v>
      </c>
      <c r="B5" s="20" t="s">
        <v>16</v>
      </c>
      <c r="C5" s="20" t="s">
        <v>17</v>
      </c>
      <c r="D5" s="20" t="s">
        <v>11</v>
      </c>
    </row>
    <row r="6" spans="1:4" x14ac:dyDescent="0.2">
      <c r="A6" s="21" t="str">
        <f>HYPERLINK("#'Table 5'!A5", "Table 5")</f>
        <v>Table 5</v>
      </c>
      <c r="B6" s="20" t="s">
        <v>19</v>
      </c>
      <c r="C6" s="20" t="s">
        <v>20</v>
      </c>
      <c r="D6" s="20" t="s">
        <v>21</v>
      </c>
    </row>
    <row r="7" spans="1:4" ht="25.5" x14ac:dyDescent="0.2">
      <c r="A7" s="21" t="str">
        <f>HYPERLINK("#'Table 6'!A5", "Table 6")</f>
        <v>Table 6</v>
      </c>
      <c r="B7" s="20" t="s">
        <v>23</v>
      </c>
      <c r="C7" s="20" t="s">
        <v>24</v>
      </c>
      <c r="D7" s="20" t="s">
        <v>25</v>
      </c>
    </row>
    <row r="8" spans="1:4" x14ac:dyDescent="0.2">
      <c r="A8" s="21" t="str">
        <f>HYPERLINK("#'Table 7'!A5", "Table 7")</f>
        <v>Table 7</v>
      </c>
      <c r="B8" s="20" t="s">
        <v>27</v>
      </c>
      <c r="C8" s="20" t="s">
        <v>28</v>
      </c>
      <c r="D8" s="20" t="s">
        <v>29</v>
      </c>
    </row>
    <row r="9" spans="1:4" x14ac:dyDescent="0.2">
      <c r="A9" s="21" t="str">
        <f>HYPERLINK("#'Table 8'!A5", "Table 8")</f>
        <v>Table 8</v>
      </c>
      <c r="B9" s="20" t="s">
        <v>31</v>
      </c>
      <c r="C9" s="20" t="s">
        <v>32</v>
      </c>
      <c r="D9" s="20" t="s">
        <v>33</v>
      </c>
    </row>
    <row r="10" spans="1:4" x14ac:dyDescent="0.2">
      <c r="A10" s="21" t="str">
        <f>HYPERLINK("#'Table 9'!A5", "Table 9")</f>
        <v>Table 9</v>
      </c>
      <c r="B10" s="20" t="s">
        <v>35</v>
      </c>
      <c r="C10" s="20" t="s">
        <v>36</v>
      </c>
      <c r="D10" s="20" t="s">
        <v>11</v>
      </c>
    </row>
    <row r="11" spans="1:4" x14ac:dyDescent="0.2">
      <c r="A11" s="21" t="str">
        <f>HYPERLINK("#'Table 10'!A5", "Table 10")</f>
        <v>Table 10</v>
      </c>
      <c r="B11" s="20" t="s">
        <v>38</v>
      </c>
      <c r="C11" s="20" t="s">
        <v>39</v>
      </c>
      <c r="D11" s="20" t="s">
        <v>11</v>
      </c>
    </row>
    <row r="12" spans="1:4" ht="25.5" x14ac:dyDescent="0.2">
      <c r="A12" s="21" t="str">
        <f>HYPERLINK("#'Table 11'!A5", "Table 11")</f>
        <v>Table 11</v>
      </c>
      <c r="B12" s="20" t="s">
        <v>41</v>
      </c>
      <c r="C12" s="20" t="s">
        <v>42</v>
      </c>
      <c r="D12" s="20" t="s">
        <v>11</v>
      </c>
    </row>
    <row r="13" spans="1:4" x14ac:dyDescent="0.2">
      <c r="A13" s="21" t="str">
        <f>HYPERLINK("#'Table 12'!A5", "Table 12")</f>
        <v>Table 12</v>
      </c>
      <c r="B13" s="20" t="s">
        <v>44</v>
      </c>
      <c r="C13" s="20" t="s">
        <v>45</v>
      </c>
      <c r="D13" s="20" t="s">
        <v>11</v>
      </c>
    </row>
    <row r="14" spans="1:4" x14ac:dyDescent="0.2">
      <c r="A14" s="21" t="str">
        <f>HYPERLINK("#'Table 13'!A5", "Table 13")</f>
        <v>Table 13</v>
      </c>
      <c r="B14" s="20" t="s">
        <v>47</v>
      </c>
      <c r="C14" s="20" t="s">
        <v>48</v>
      </c>
      <c r="D14" s="20" t="s">
        <v>11</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0"/>
  <sheetViews>
    <sheetView workbookViewId="0"/>
  </sheetViews>
  <sheetFormatPr defaultRowHeight="12.75" x14ac:dyDescent="0.2"/>
  <cols>
    <col min="1" max="1" width="30.7109375" customWidth="1"/>
    <col min="2" max="29" width="10.7109375" customWidth="1"/>
  </cols>
  <sheetData>
    <row r="1" spans="1:30" ht="23.25" x14ac:dyDescent="0.35">
      <c r="A1" s="2" t="s">
        <v>49</v>
      </c>
    </row>
    <row r="2" spans="1:30" ht="18" x14ac:dyDescent="0.25">
      <c r="A2" s="3" t="s">
        <v>50</v>
      </c>
    </row>
    <row r="3" spans="1:30" x14ac:dyDescent="0.2">
      <c r="A3" t="s">
        <v>51</v>
      </c>
    </row>
    <row r="5" spans="1:30" x14ac:dyDescent="0.2">
      <c r="A5" s="7" t="s">
        <v>4</v>
      </c>
    </row>
    <row r="6" spans="1:30" ht="42" customHeight="1" x14ac:dyDescent="0.2">
      <c r="A6" s="39" t="s">
        <v>52</v>
      </c>
      <c r="B6" s="40"/>
      <c r="C6" s="40"/>
      <c r="D6" s="40"/>
      <c r="E6" s="40"/>
      <c r="F6" s="40"/>
      <c r="G6" s="40"/>
      <c r="H6" s="40"/>
      <c r="I6" s="40"/>
      <c r="J6" s="40"/>
      <c r="K6" s="40"/>
      <c r="L6" s="40"/>
      <c r="M6" s="40"/>
      <c r="N6" s="40"/>
      <c r="O6" s="40"/>
      <c r="P6" s="40"/>
      <c r="Q6" s="40"/>
      <c r="R6" s="40"/>
      <c r="S6" s="40"/>
      <c r="T6" s="40"/>
      <c r="U6" s="40"/>
      <c r="V6" s="40"/>
      <c r="W6" s="40"/>
      <c r="X6" s="40"/>
      <c r="Y6" s="40"/>
      <c r="Z6" s="40"/>
    </row>
    <row r="7" spans="1:30" x14ac:dyDescent="0.2">
      <c r="A7" s="39" t="s">
        <v>53</v>
      </c>
      <c r="B7" s="40"/>
      <c r="C7" s="40"/>
      <c r="D7" s="40"/>
      <c r="E7" s="40"/>
      <c r="F7" s="40"/>
      <c r="G7" s="40"/>
      <c r="H7" s="40"/>
      <c r="I7" s="40"/>
      <c r="J7" s="40"/>
      <c r="K7" s="40"/>
      <c r="L7" s="40"/>
      <c r="M7" s="40"/>
      <c r="N7" s="40"/>
      <c r="O7" s="40"/>
      <c r="P7" s="40"/>
      <c r="Q7" s="40"/>
      <c r="R7" s="40"/>
      <c r="S7" s="40"/>
      <c r="T7" s="40"/>
      <c r="U7" s="40"/>
      <c r="V7" s="40"/>
      <c r="W7" s="40"/>
      <c r="X7" s="40"/>
      <c r="Y7" s="40"/>
      <c r="Z7" s="40"/>
    </row>
    <row r="9" spans="1:30"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89</v>
      </c>
      <c r="X9" s="37"/>
      <c r="Y9" s="37"/>
      <c r="Z9" s="37"/>
      <c r="AA9" s="38"/>
      <c r="AB9" s="37" t="s">
        <v>90</v>
      </c>
      <c r="AC9" s="37"/>
      <c r="AD9" s="38"/>
    </row>
    <row r="10" spans="1:30"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6" t="s">
        <v>81</v>
      </c>
      <c r="AD10" s="5" t="s">
        <v>82</v>
      </c>
    </row>
    <row r="11" spans="1:30" x14ac:dyDescent="0.2">
      <c r="A11" s="4" t="s">
        <v>83</v>
      </c>
      <c r="B11" s="12">
        <v>1127</v>
      </c>
      <c r="C11" s="13">
        <v>120</v>
      </c>
      <c r="D11" s="13">
        <v>184</v>
      </c>
      <c r="E11" s="13">
        <v>229</v>
      </c>
      <c r="F11" s="13">
        <v>189</v>
      </c>
      <c r="G11" s="13">
        <v>205</v>
      </c>
      <c r="H11" s="12">
        <v>200</v>
      </c>
      <c r="I11" s="13">
        <v>109</v>
      </c>
      <c r="J11" s="13">
        <v>91</v>
      </c>
      <c r="K11" s="13">
        <v>115</v>
      </c>
      <c r="L11" s="13">
        <v>31</v>
      </c>
      <c r="M11" s="13">
        <v>123</v>
      </c>
      <c r="N11" s="13">
        <v>31</v>
      </c>
      <c r="O11" s="13">
        <v>93</v>
      </c>
      <c r="P11" s="13">
        <v>157</v>
      </c>
      <c r="Q11" s="13">
        <v>103</v>
      </c>
      <c r="R11" s="13">
        <v>57</v>
      </c>
      <c r="S11" s="13">
        <v>109</v>
      </c>
      <c r="T11" s="12">
        <v>104</v>
      </c>
      <c r="U11" s="13">
        <v>89</v>
      </c>
      <c r="V11" s="12">
        <v>1034</v>
      </c>
      <c r="W11" s="13">
        <v>134</v>
      </c>
      <c r="X11" s="13">
        <v>170</v>
      </c>
      <c r="Y11" s="13">
        <v>696</v>
      </c>
      <c r="Z11" s="13">
        <v>23</v>
      </c>
      <c r="AA11" s="12">
        <v>2</v>
      </c>
      <c r="AB11" s="13">
        <v>949</v>
      </c>
      <c r="AC11" s="13">
        <v>76</v>
      </c>
      <c r="AD11" s="12">
        <v>102</v>
      </c>
    </row>
    <row r="12" spans="1:30" x14ac:dyDescent="0.2">
      <c r="A12" s="8" t="s">
        <v>84</v>
      </c>
      <c r="B12" s="10">
        <v>1127</v>
      </c>
      <c r="C12" s="11">
        <v>119</v>
      </c>
      <c r="D12" s="11">
        <v>189</v>
      </c>
      <c r="E12" s="11">
        <v>178</v>
      </c>
      <c r="F12" s="11">
        <v>198</v>
      </c>
      <c r="G12" s="11">
        <v>167</v>
      </c>
      <c r="H12" s="10">
        <v>276</v>
      </c>
      <c r="I12" s="11">
        <v>105</v>
      </c>
      <c r="J12" s="11">
        <v>81</v>
      </c>
      <c r="K12" s="11">
        <v>145</v>
      </c>
      <c r="L12" s="11">
        <v>45</v>
      </c>
      <c r="M12" s="11">
        <v>122</v>
      </c>
      <c r="N12" s="11">
        <v>31</v>
      </c>
      <c r="O12" s="11">
        <v>96</v>
      </c>
      <c r="P12" s="11">
        <v>155</v>
      </c>
      <c r="Q12" s="11">
        <v>95</v>
      </c>
      <c r="R12" s="11">
        <v>55</v>
      </c>
      <c r="S12" s="11">
        <v>99</v>
      </c>
      <c r="T12" s="10">
        <v>94</v>
      </c>
      <c r="U12" s="11">
        <v>88</v>
      </c>
      <c r="V12" s="10">
        <v>1036</v>
      </c>
      <c r="W12" s="11">
        <v>126</v>
      </c>
      <c r="X12" s="11">
        <v>165</v>
      </c>
      <c r="Y12" s="11">
        <v>702</v>
      </c>
      <c r="Z12" s="11">
        <v>21</v>
      </c>
      <c r="AA12" s="10">
        <v>2</v>
      </c>
      <c r="AB12" s="11">
        <v>939</v>
      </c>
      <c r="AC12" s="11">
        <v>76</v>
      </c>
      <c r="AD12" s="10">
        <v>111</v>
      </c>
    </row>
    <row r="13" spans="1:30" ht="25.5" x14ac:dyDescent="0.2">
      <c r="A13" s="4" t="s">
        <v>80</v>
      </c>
      <c r="B13" s="12">
        <v>939</v>
      </c>
      <c r="C13" s="13">
        <v>104</v>
      </c>
      <c r="D13" s="13">
        <v>167</v>
      </c>
      <c r="E13" s="13">
        <v>161</v>
      </c>
      <c r="F13" s="13">
        <v>179</v>
      </c>
      <c r="G13" s="13">
        <v>127</v>
      </c>
      <c r="H13" s="12">
        <v>202</v>
      </c>
      <c r="I13" s="13">
        <v>91</v>
      </c>
      <c r="J13" s="13">
        <v>67</v>
      </c>
      <c r="K13" s="13">
        <v>115</v>
      </c>
      <c r="L13" s="13">
        <v>36</v>
      </c>
      <c r="M13" s="13">
        <v>101</v>
      </c>
      <c r="N13" s="13">
        <v>24</v>
      </c>
      <c r="O13" s="13">
        <v>85</v>
      </c>
      <c r="P13" s="13">
        <v>128</v>
      </c>
      <c r="Q13" s="13">
        <v>82</v>
      </c>
      <c r="R13" s="13">
        <v>44</v>
      </c>
      <c r="S13" s="13">
        <v>79</v>
      </c>
      <c r="T13" s="12">
        <v>85</v>
      </c>
      <c r="U13" s="13">
        <v>67</v>
      </c>
      <c r="V13" s="12">
        <v>870</v>
      </c>
      <c r="W13" s="13">
        <v>119</v>
      </c>
      <c r="X13" s="13">
        <v>148</v>
      </c>
      <c r="Y13" s="13">
        <v>652</v>
      </c>
      <c r="Z13" s="13">
        <v>19</v>
      </c>
      <c r="AA13" s="12">
        <v>2</v>
      </c>
      <c r="AB13" s="13">
        <v>939</v>
      </c>
      <c r="AC13" s="13">
        <v>0</v>
      </c>
      <c r="AD13" s="12">
        <v>0</v>
      </c>
    </row>
    <row r="14" spans="1:30" x14ac:dyDescent="0.2">
      <c r="A14" s="4" t="s">
        <v>85</v>
      </c>
      <c r="B14" s="14">
        <v>0.83360000000000001</v>
      </c>
      <c r="C14" s="15">
        <v>0.88149999999999995</v>
      </c>
      <c r="D14" s="15">
        <v>0.88170000000000004</v>
      </c>
      <c r="E14" s="15">
        <v>0.90429999999999999</v>
      </c>
      <c r="F14" s="15">
        <v>0.90200000000000002</v>
      </c>
      <c r="G14" s="15">
        <v>0.75839999999999996</v>
      </c>
      <c r="H14" s="14">
        <v>0.73109999999999997</v>
      </c>
      <c r="I14" s="15">
        <v>0.86709999999999998</v>
      </c>
      <c r="J14" s="15">
        <v>0.81669999999999998</v>
      </c>
      <c r="K14" s="15">
        <v>0.79559999999999997</v>
      </c>
      <c r="L14" s="15">
        <v>0.78920000000000001</v>
      </c>
      <c r="M14" s="15">
        <v>0.82379999999999998</v>
      </c>
      <c r="N14" s="15">
        <v>0.79190000000000005</v>
      </c>
      <c r="O14" s="15">
        <v>0.88600000000000001</v>
      </c>
      <c r="P14" s="15">
        <v>0.82599999999999996</v>
      </c>
      <c r="Q14" s="15">
        <v>0.85950000000000004</v>
      </c>
      <c r="R14" s="15">
        <v>0.81010000000000004</v>
      </c>
      <c r="S14" s="15">
        <v>0.79720000000000002</v>
      </c>
      <c r="T14" s="14">
        <v>0.90480000000000005</v>
      </c>
      <c r="U14" s="15">
        <v>0.76649999999999996</v>
      </c>
      <c r="V14" s="14">
        <v>0.8397</v>
      </c>
      <c r="W14" s="15">
        <v>0.94359999999999999</v>
      </c>
      <c r="X14" s="15">
        <v>0.89829999999999999</v>
      </c>
      <c r="Y14" s="15">
        <v>0.92769999999999997</v>
      </c>
      <c r="Z14" s="15">
        <v>0.92030000000000001</v>
      </c>
      <c r="AA14" s="14">
        <v>1</v>
      </c>
      <c r="AB14" s="15">
        <v>1</v>
      </c>
      <c r="AC14" s="15">
        <v>0</v>
      </c>
      <c r="AD14" s="14">
        <v>0</v>
      </c>
    </row>
    <row r="15" spans="1:30" ht="25.5" x14ac:dyDescent="0.2">
      <c r="A15" s="4" t="s">
        <v>81</v>
      </c>
      <c r="B15" s="12">
        <v>76</v>
      </c>
      <c r="C15" s="13">
        <v>11</v>
      </c>
      <c r="D15" s="13">
        <v>20</v>
      </c>
      <c r="E15" s="13">
        <v>7</v>
      </c>
      <c r="F15" s="13">
        <v>11</v>
      </c>
      <c r="G15" s="13">
        <v>12</v>
      </c>
      <c r="H15" s="12">
        <v>15</v>
      </c>
      <c r="I15" s="13">
        <v>6</v>
      </c>
      <c r="J15" s="13">
        <v>10</v>
      </c>
      <c r="K15" s="13">
        <v>9</v>
      </c>
      <c r="L15" s="13">
        <v>3</v>
      </c>
      <c r="M15" s="13">
        <v>10</v>
      </c>
      <c r="N15" s="13">
        <v>1</v>
      </c>
      <c r="O15" s="13">
        <v>5</v>
      </c>
      <c r="P15" s="13">
        <v>13</v>
      </c>
      <c r="Q15" s="13">
        <v>4</v>
      </c>
      <c r="R15" s="13">
        <v>4</v>
      </c>
      <c r="S15" s="13">
        <v>8</v>
      </c>
      <c r="T15" s="12">
        <v>3</v>
      </c>
      <c r="U15" s="13">
        <v>15</v>
      </c>
      <c r="V15" s="12">
        <v>61</v>
      </c>
      <c r="W15" s="13">
        <v>7</v>
      </c>
      <c r="X15" s="13">
        <v>17</v>
      </c>
      <c r="Y15" s="13">
        <v>51</v>
      </c>
      <c r="Z15" s="13">
        <v>2</v>
      </c>
      <c r="AA15" s="12">
        <v>0</v>
      </c>
      <c r="AB15" s="13">
        <v>0</v>
      </c>
      <c r="AC15" s="13">
        <v>76</v>
      </c>
      <c r="AD15" s="12">
        <v>0</v>
      </c>
    </row>
    <row r="16" spans="1:30" x14ac:dyDescent="0.2">
      <c r="A16" s="4" t="s">
        <v>85</v>
      </c>
      <c r="B16" s="14">
        <v>6.7699999999999996E-2</v>
      </c>
      <c r="C16" s="15">
        <v>9.4899999999999998E-2</v>
      </c>
      <c r="D16" s="15">
        <v>0.1067</v>
      </c>
      <c r="E16" s="15">
        <v>3.9800000000000002E-2</v>
      </c>
      <c r="F16" s="15">
        <v>5.5800000000000002E-2</v>
      </c>
      <c r="G16" s="15">
        <v>7.0400000000000004E-2</v>
      </c>
      <c r="H16" s="14">
        <v>5.4100000000000002E-2</v>
      </c>
      <c r="I16" s="15">
        <v>5.45E-2</v>
      </c>
      <c r="J16" s="15">
        <v>0.12670000000000001</v>
      </c>
      <c r="K16" s="15">
        <v>6.2399999999999997E-2</v>
      </c>
      <c r="L16" s="15">
        <v>6.6400000000000001E-2</v>
      </c>
      <c r="M16" s="15">
        <v>8.0600000000000005E-2</v>
      </c>
      <c r="N16" s="15">
        <v>3.3799999999999997E-2</v>
      </c>
      <c r="O16" s="15">
        <v>5.4899999999999997E-2</v>
      </c>
      <c r="P16" s="15">
        <v>8.0600000000000005E-2</v>
      </c>
      <c r="Q16" s="15">
        <v>3.7999999999999999E-2</v>
      </c>
      <c r="R16" s="15">
        <v>6.6100000000000006E-2</v>
      </c>
      <c r="S16" s="15">
        <v>7.9600000000000004E-2</v>
      </c>
      <c r="T16" s="14">
        <v>3.6400000000000002E-2</v>
      </c>
      <c r="U16" s="15">
        <v>0.1691</v>
      </c>
      <c r="V16" s="14">
        <v>5.9299999999999999E-2</v>
      </c>
      <c r="W16" s="15">
        <v>5.6399999999999999E-2</v>
      </c>
      <c r="X16" s="15">
        <v>0.1017</v>
      </c>
      <c r="Y16" s="15">
        <v>7.2300000000000003E-2</v>
      </c>
      <c r="Z16" s="15">
        <v>7.9699999999999993E-2</v>
      </c>
      <c r="AA16" s="14">
        <v>0</v>
      </c>
      <c r="AB16" s="15">
        <v>0</v>
      </c>
      <c r="AC16" s="15">
        <v>1</v>
      </c>
      <c r="AD16" s="14">
        <v>0</v>
      </c>
    </row>
    <row r="17" spans="1:30" ht="25.5" x14ac:dyDescent="0.2">
      <c r="A17" s="4" t="s">
        <v>82</v>
      </c>
      <c r="B17" s="12">
        <v>111</v>
      </c>
      <c r="C17" s="13">
        <v>3</v>
      </c>
      <c r="D17" s="13">
        <v>2</v>
      </c>
      <c r="E17" s="13">
        <v>10</v>
      </c>
      <c r="F17" s="13">
        <v>8</v>
      </c>
      <c r="G17" s="13">
        <v>29</v>
      </c>
      <c r="H17" s="12">
        <v>59</v>
      </c>
      <c r="I17" s="13">
        <v>8</v>
      </c>
      <c r="J17" s="13">
        <v>5</v>
      </c>
      <c r="K17" s="13">
        <v>21</v>
      </c>
      <c r="L17" s="13">
        <v>7</v>
      </c>
      <c r="M17" s="13">
        <v>12</v>
      </c>
      <c r="N17" s="13">
        <v>5</v>
      </c>
      <c r="O17" s="13">
        <v>6</v>
      </c>
      <c r="P17" s="13">
        <v>14</v>
      </c>
      <c r="Q17" s="13">
        <v>10</v>
      </c>
      <c r="R17" s="13">
        <v>7</v>
      </c>
      <c r="S17" s="13">
        <v>12</v>
      </c>
      <c r="T17" s="12">
        <v>6</v>
      </c>
      <c r="U17" s="13">
        <v>6</v>
      </c>
      <c r="V17" s="12">
        <v>105</v>
      </c>
      <c r="W17" s="13">
        <v>0</v>
      </c>
      <c r="X17" s="13">
        <v>0</v>
      </c>
      <c r="Y17" s="13">
        <v>0</v>
      </c>
      <c r="Z17" s="13">
        <v>0</v>
      </c>
      <c r="AA17" s="12">
        <v>0</v>
      </c>
      <c r="AB17" s="13">
        <v>0</v>
      </c>
      <c r="AC17" s="13">
        <v>0</v>
      </c>
      <c r="AD17" s="12">
        <v>111</v>
      </c>
    </row>
    <row r="18" spans="1:30" x14ac:dyDescent="0.2">
      <c r="A18" s="8" t="s">
        <v>85</v>
      </c>
      <c r="B18" s="16">
        <v>9.8799999999999999E-2</v>
      </c>
      <c r="C18" s="17">
        <v>2.3599999999999999E-2</v>
      </c>
      <c r="D18" s="17">
        <v>1.1599999999999999E-2</v>
      </c>
      <c r="E18" s="17">
        <v>5.5800000000000002E-2</v>
      </c>
      <c r="F18" s="17">
        <v>4.2200000000000001E-2</v>
      </c>
      <c r="G18" s="17">
        <v>0.17119999999999999</v>
      </c>
      <c r="H18" s="16">
        <v>0.21479999999999999</v>
      </c>
      <c r="I18" s="17">
        <v>7.8399999999999997E-2</v>
      </c>
      <c r="J18" s="17">
        <v>5.6599999999999998E-2</v>
      </c>
      <c r="K18" s="17">
        <v>0.14199999999999999</v>
      </c>
      <c r="L18" s="17">
        <v>0.1444</v>
      </c>
      <c r="M18" s="17">
        <v>9.5699999999999993E-2</v>
      </c>
      <c r="N18" s="17">
        <v>0.17430000000000001</v>
      </c>
      <c r="O18" s="17">
        <v>5.91E-2</v>
      </c>
      <c r="P18" s="17">
        <v>9.3399999999999997E-2</v>
      </c>
      <c r="Q18" s="17">
        <v>0.10249999999999999</v>
      </c>
      <c r="R18" s="17">
        <v>0.12379999999999999</v>
      </c>
      <c r="S18" s="17">
        <v>0.1232</v>
      </c>
      <c r="T18" s="16">
        <v>5.8799999999999998E-2</v>
      </c>
      <c r="U18" s="17">
        <v>6.4399999999999999E-2</v>
      </c>
      <c r="V18" s="16">
        <v>0.10100000000000001</v>
      </c>
      <c r="W18" s="17">
        <v>0</v>
      </c>
      <c r="X18" s="17">
        <v>0</v>
      </c>
      <c r="Y18" s="17">
        <v>0</v>
      </c>
      <c r="Z18" s="17">
        <v>0</v>
      </c>
      <c r="AA18" s="16">
        <v>0</v>
      </c>
      <c r="AB18" s="17">
        <v>0</v>
      </c>
      <c r="AC18" s="17">
        <v>0</v>
      </c>
      <c r="AD18" s="16">
        <v>1</v>
      </c>
    </row>
    <row r="19" spans="1:30" x14ac:dyDescent="0.2">
      <c r="A19" s="4" t="s">
        <v>86</v>
      </c>
      <c r="B19" s="12">
        <v>1127</v>
      </c>
      <c r="C19" s="13">
        <v>119</v>
      </c>
      <c r="D19" s="13">
        <v>189</v>
      </c>
      <c r="E19" s="13">
        <v>178</v>
      </c>
      <c r="F19" s="13">
        <v>198</v>
      </c>
      <c r="G19" s="13">
        <v>167</v>
      </c>
      <c r="H19" s="12">
        <v>276</v>
      </c>
      <c r="I19" s="13">
        <v>105</v>
      </c>
      <c r="J19" s="13">
        <v>81</v>
      </c>
      <c r="K19" s="13">
        <v>145</v>
      </c>
      <c r="L19" s="13">
        <v>45</v>
      </c>
      <c r="M19" s="13">
        <v>122</v>
      </c>
      <c r="N19" s="13">
        <v>31</v>
      </c>
      <c r="O19" s="13">
        <v>96</v>
      </c>
      <c r="P19" s="13">
        <v>155</v>
      </c>
      <c r="Q19" s="13">
        <v>95</v>
      </c>
      <c r="R19" s="13">
        <v>55</v>
      </c>
      <c r="S19" s="13">
        <v>99</v>
      </c>
      <c r="T19" s="12">
        <v>94</v>
      </c>
      <c r="U19" s="13">
        <v>88</v>
      </c>
      <c r="V19" s="12">
        <v>1036</v>
      </c>
      <c r="W19" s="13">
        <v>126</v>
      </c>
      <c r="X19" s="13">
        <v>165</v>
      </c>
      <c r="Y19" s="13">
        <v>702</v>
      </c>
      <c r="Z19" s="13">
        <v>21</v>
      </c>
      <c r="AA19" s="12">
        <v>2</v>
      </c>
      <c r="AB19" s="13">
        <v>939</v>
      </c>
      <c r="AC19" s="13">
        <v>76</v>
      </c>
      <c r="AD19" s="12">
        <v>111</v>
      </c>
    </row>
    <row r="20" spans="1:30" x14ac:dyDescent="0.2">
      <c r="A20" s="8" t="s">
        <v>85</v>
      </c>
      <c r="B20" s="18">
        <v>1.0001</v>
      </c>
      <c r="C20" s="19">
        <v>1</v>
      </c>
      <c r="D20" s="19">
        <v>1</v>
      </c>
      <c r="E20" s="19">
        <v>0.99990000000000001</v>
      </c>
      <c r="F20" s="19">
        <v>1</v>
      </c>
      <c r="G20" s="19">
        <v>1</v>
      </c>
      <c r="H20" s="18">
        <v>1</v>
      </c>
      <c r="I20" s="19">
        <v>1</v>
      </c>
      <c r="J20" s="19">
        <v>1</v>
      </c>
      <c r="K20" s="19">
        <v>1</v>
      </c>
      <c r="L20" s="19">
        <v>1</v>
      </c>
      <c r="M20" s="19">
        <v>1.0001</v>
      </c>
      <c r="N20" s="19">
        <v>1</v>
      </c>
      <c r="O20" s="19">
        <v>1</v>
      </c>
      <c r="P20" s="19">
        <v>1</v>
      </c>
      <c r="Q20" s="19">
        <v>1</v>
      </c>
      <c r="R20" s="19">
        <v>1</v>
      </c>
      <c r="S20" s="19">
        <v>1</v>
      </c>
      <c r="T20" s="18">
        <v>1</v>
      </c>
      <c r="U20" s="19">
        <v>1</v>
      </c>
      <c r="V20" s="18">
        <v>1</v>
      </c>
      <c r="W20" s="19">
        <v>1</v>
      </c>
      <c r="X20" s="19">
        <v>1</v>
      </c>
      <c r="Y20" s="19">
        <v>1</v>
      </c>
      <c r="Z20" s="19">
        <v>1</v>
      </c>
      <c r="AA20" s="18">
        <v>1</v>
      </c>
      <c r="AB20" s="19">
        <v>1</v>
      </c>
      <c r="AC20" s="19">
        <v>1</v>
      </c>
      <c r="AD20" s="18">
        <v>1</v>
      </c>
    </row>
  </sheetData>
  <mergeCells count="7">
    <mergeCell ref="AB9:AD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4"/>
  <sheetViews>
    <sheetView workbookViewId="0">
      <selection activeCell="D14" sqref="D14"/>
    </sheetView>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8</v>
      </c>
    </row>
    <row r="6" spans="1:29" ht="42" customHeight="1" x14ac:dyDescent="0.2">
      <c r="A6" s="39" t="s">
        <v>91</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75</v>
      </c>
      <c r="B13" s="12">
        <v>126</v>
      </c>
      <c r="C13" s="13">
        <v>31</v>
      </c>
      <c r="D13" s="13">
        <v>42</v>
      </c>
      <c r="E13" s="13">
        <v>22</v>
      </c>
      <c r="F13" s="13">
        <v>17</v>
      </c>
      <c r="G13" s="13">
        <v>12</v>
      </c>
      <c r="H13" s="12">
        <v>1</v>
      </c>
      <c r="I13" s="13">
        <v>8</v>
      </c>
      <c r="J13" s="13">
        <v>18</v>
      </c>
      <c r="K13" s="13">
        <v>17</v>
      </c>
      <c r="L13" s="13">
        <v>4</v>
      </c>
      <c r="M13" s="13">
        <v>13</v>
      </c>
      <c r="N13" s="13">
        <v>2</v>
      </c>
      <c r="O13" s="13">
        <v>10</v>
      </c>
      <c r="P13" s="13">
        <v>16</v>
      </c>
      <c r="Q13" s="13">
        <v>9</v>
      </c>
      <c r="R13" s="13">
        <v>4</v>
      </c>
      <c r="S13" s="13">
        <v>13</v>
      </c>
      <c r="T13" s="12">
        <v>13</v>
      </c>
      <c r="U13" s="13">
        <v>14</v>
      </c>
      <c r="V13" s="12">
        <v>112</v>
      </c>
      <c r="W13" s="13">
        <v>126</v>
      </c>
      <c r="X13" s="13">
        <v>0</v>
      </c>
      <c r="Y13" s="13">
        <v>0</v>
      </c>
      <c r="Z13" s="13">
        <v>0</v>
      </c>
      <c r="AA13" s="12">
        <v>0</v>
      </c>
      <c r="AB13" s="13">
        <v>119</v>
      </c>
      <c r="AC13" s="12">
        <v>7</v>
      </c>
    </row>
    <row r="14" spans="1:29" x14ac:dyDescent="0.2">
      <c r="A14" s="4" t="s">
        <v>85</v>
      </c>
      <c r="B14" s="14">
        <v>0.1241</v>
      </c>
      <c r="C14" s="15">
        <v>0.26960000000000001</v>
      </c>
      <c r="D14" s="15">
        <v>0.2266</v>
      </c>
      <c r="E14" s="15">
        <v>0.13200000000000001</v>
      </c>
      <c r="F14" s="15">
        <v>8.8599999999999998E-2</v>
      </c>
      <c r="G14" s="15">
        <v>8.9099999999999999E-2</v>
      </c>
      <c r="H14" s="14">
        <v>5.7999999999999996E-3</v>
      </c>
      <c r="I14" s="15">
        <v>8.4599999999999995E-2</v>
      </c>
      <c r="J14" s="15">
        <v>0.22939999999999999</v>
      </c>
      <c r="K14" s="15">
        <v>0.1353</v>
      </c>
      <c r="L14" s="15">
        <v>9.7199999999999995E-2</v>
      </c>
      <c r="M14" s="15">
        <v>0.1206</v>
      </c>
      <c r="N14" s="15">
        <v>6.8900000000000003E-2</v>
      </c>
      <c r="O14" s="15">
        <v>0.1109</v>
      </c>
      <c r="P14" s="15">
        <v>0.1149</v>
      </c>
      <c r="Q14" s="15">
        <v>0.1071</v>
      </c>
      <c r="R14" s="15">
        <v>7.9100000000000004E-2</v>
      </c>
      <c r="S14" s="15">
        <v>0.14480000000000001</v>
      </c>
      <c r="T14" s="14">
        <v>0.14660000000000001</v>
      </c>
      <c r="U14" s="15">
        <v>0.17150000000000001</v>
      </c>
      <c r="V14" s="14">
        <v>0.1203</v>
      </c>
      <c r="W14" s="15">
        <v>1</v>
      </c>
      <c r="X14" s="15">
        <v>0</v>
      </c>
      <c r="Y14" s="15">
        <v>0</v>
      </c>
      <c r="Z14" s="15">
        <v>0</v>
      </c>
      <c r="AA14" s="14">
        <v>0</v>
      </c>
      <c r="AB14" s="15">
        <v>0.12659999999999999</v>
      </c>
      <c r="AC14" s="14">
        <v>9.3200000000000005E-2</v>
      </c>
    </row>
    <row r="15" spans="1:29" x14ac:dyDescent="0.2">
      <c r="A15" s="4" t="s">
        <v>76</v>
      </c>
      <c r="B15" s="12">
        <v>165</v>
      </c>
      <c r="C15" s="13">
        <v>35</v>
      </c>
      <c r="D15" s="13">
        <v>42</v>
      </c>
      <c r="E15" s="13">
        <v>31</v>
      </c>
      <c r="F15" s="13">
        <v>29</v>
      </c>
      <c r="G15" s="13">
        <v>11</v>
      </c>
      <c r="H15" s="12">
        <v>16</v>
      </c>
      <c r="I15" s="13">
        <v>13</v>
      </c>
      <c r="J15" s="13">
        <v>13</v>
      </c>
      <c r="K15" s="13">
        <v>19</v>
      </c>
      <c r="L15" s="13">
        <v>8</v>
      </c>
      <c r="M15" s="13">
        <v>19</v>
      </c>
      <c r="N15" s="13">
        <v>5</v>
      </c>
      <c r="O15" s="13">
        <v>23</v>
      </c>
      <c r="P15" s="13">
        <v>16</v>
      </c>
      <c r="Q15" s="13">
        <v>16</v>
      </c>
      <c r="R15" s="13">
        <v>5</v>
      </c>
      <c r="S15" s="13">
        <v>14</v>
      </c>
      <c r="T15" s="12">
        <v>12</v>
      </c>
      <c r="U15" s="13">
        <v>18</v>
      </c>
      <c r="V15" s="12">
        <v>146</v>
      </c>
      <c r="W15" s="13">
        <v>0</v>
      </c>
      <c r="X15" s="13">
        <v>165</v>
      </c>
      <c r="Y15" s="13">
        <v>0</v>
      </c>
      <c r="Z15" s="13">
        <v>0</v>
      </c>
      <c r="AA15" s="12">
        <v>0</v>
      </c>
      <c r="AB15" s="13">
        <v>148</v>
      </c>
      <c r="AC15" s="12">
        <v>17</v>
      </c>
    </row>
    <row r="16" spans="1:29" x14ac:dyDescent="0.2">
      <c r="A16" s="4" t="s">
        <v>85</v>
      </c>
      <c r="B16" s="14">
        <v>0.16220000000000001</v>
      </c>
      <c r="C16" s="15">
        <v>0.30259999999999998</v>
      </c>
      <c r="D16" s="15">
        <v>0.22420000000000001</v>
      </c>
      <c r="E16" s="15">
        <v>0.18740000000000001</v>
      </c>
      <c r="F16" s="15">
        <v>0.15490000000000001</v>
      </c>
      <c r="G16" s="15">
        <v>8.0399999999999999E-2</v>
      </c>
      <c r="H16" s="14">
        <v>7.3200000000000001E-2</v>
      </c>
      <c r="I16" s="15">
        <v>0.1386</v>
      </c>
      <c r="J16" s="15">
        <v>0.1709</v>
      </c>
      <c r="K16" s="15">
        <v>0.1502</v>
      </c>
      <c r="L16" s="15">
        <v>0.21490000000000001</v>
      </c>
      <c r="M16" s="15">
        <v>0.1696</v>
      </c>
      <c r="N16" s="15">
        <v>0.193</v>
      </c>
      <c r="O16" s="15">
        <v>0.251</v>
      </c>
      <c r="P16" s="15">
        <v>0.11509999999999999</v>
      </c>
      <c r="Q16" s="15">
        <v>0.18579999999999999</v>
      </c>
      <c r="R16" s="15">
        <v>0.1118</v>
      </c>
      <c r="S16" s="15">
        <v>0.16539999999999999</v>
      </c>
      <c r="T16" s="14">
        <v>0.13750000000000001</v>
      </c>
      <c r="U16" s="15">
        <v>0.22450000000000001</v>
      </c>
      <c r="V16" s="14">
        <v>0.15709999999999999</v>
      </c>
      <c r="W16" s="15">
        <v>0</v>
      </c>
      <c r="X16" s="15">
        <v>1</v>
      </c>
      <c r="Y16" s="15">
        <v>0</v>
      </c>
      <c r="Z16" s="15">
        <v>0</v>
      </c>
      <c r="AA16" s="14">
        <v>0</v>
      </c>
      <c r="AB16" s="15">
        <v>0.1575</v>
      </c>
      <c r="AC16" s="14">
        <v>0.21959999999999999</v>
      </c>
    </row>
    <row r="17" spans="1:29" x14ac:dyDescent="0.2">
      <c r="A17" s="4" t="s">
        <v>77</v>
      </c>
      <c r="B17" s="12">
        <v>702</v>
      </c>
      <c r="C17" s="13">
        <v>43</v>
      </c>
      <c r="D17" s="13">
        <v>99</v>
      </c>
      <c r="E17" s="13">
        <v>110</v>
      </c>
      <c r="F17" s="13">
        <v>143</v>
      </c>
      <c r="G17" s="13">
        <v>111</v>
      </c>
      <c r="H17" s="12">
        <v>197</v>
      </c>
      <c r="I17" s="13">
        <v>75</v>
      </c>
      <c r="J17" s="13">
        <v>43</v>
      </c>
      <c r="K17" s="13">
        <v>87</v>
      </c>
      <c r="L17" s="13">
        <v>27</v>
      </c>
      <c r="M17" s="13">
        <v>77</v>
      </c>
      <c r="N17" s="13">
        <v>18</v>
      </c>
      <c r="O17" s="13">
        <v>55</v>
      </c>
      <c r="P17" s="13">
        <v>107</v>
      </c>
      <c r="Q17" s="13">
        <v>56</v>
      </c>
      <c r="R17" s="13">
        <v>39</v>
      </c>
      <c r="S17" s="13">
        <v>55</v>
      </c>
      <c r="T17" s="12">
        <v>62</v>
      </c>
      <c r="U17" s="13">
        <v>48</v>
      </c>
      <c r="V17" s="12">
        <v>653</v>
      </c>
      <c r="W17" s="13">
        <v>0</v>
      </c>
      <c r="X17" s="13">
        <v>0</v>
      </c>
      <c r="Y17" s="13">
        <v>702</v>
      </c>
      <c r="Z17" s="13">
        <v>0</v>
      </c>
      <c r="AA17" s="12">
        <v>0</v>
      </c>
      <c r="AB17" s="13">
        <v>652</v>
      </c>
      <c r="AC17" s="12">
        <v>51</v>
      </c>
    </row>
    <row r="18" spans="1:29" x14ac:dyDescent="0.2">
      <c r="A18" s="4" t="s">
        <v>85</v>
      </c>
      <c r="B18" s="14">
        <v>0.69159999999999999</v>
      </c>
      <c r="C18" s="15">
        <v>0.37009999999999998</v>
      </c>
      <c r="D18" s="15">
        <v>0.53239999999999998</v>
      </c>
      <c r="E18" s="15">
        <v>0.65410000000000001</v>
      </c>
      <c r="F18" s="15">
        <v>0.75139999999999996</v>
      </c>
      <c r="G18" s="15">
        <v>0.79700000000000004</v>
      </c>
      <c r="H18" s="14">
        <v>0.90949999999999998</v>
      </c>
      <c r="I18" s="15">
        <v>0.77680000000000005</v>
      </c>
      <c r="J18" s="15">
        <v>0.56210000000000004</v>
      </c>
      <c r="K18" s="15">
        <v>0.70409999999999995</v>
      </c>
      <c r="L18" s="15">
        <v>0.68789999999999996</v>
      </c>
      <c r="M18" s="15">
        <v>0.69420000000000004</v>
      </c>
      <c r="N18" s="15">
        <v>0.70660000000000001</v>
      </c>
      <c r="O18" s="15">
        <v>0.60540000000000005</v>
      </c>
      <c r="P18" s="15">
        <v>0.75849999999999995</v>
      </c>
      <c r="Q18" s="15">
        <v>0.65500000000000003</v>
      </c>
      <c r="R18" s="15">
        <v>0.80910000000000004</v>
      </c>
      <c r="S18" s="15">
        <v>0.64070000000000005</v>
      </c>
      <c r="T18" s="14">
        <v>0.69769999999999999</v>
      </c>
      <c r="U18" s="15">
        <v>0.57740000000000002</v>
      </c>
      <c r="V18" s="14">
        <v>0.70179999999999998</v>
      </c>
      <c r="W18" s="15">
        <v>0</v>
      </c>
      <c r="X18" s="15">
        <v>0</v>
      </c>
      <c r="Y18" s="15">
        <v>1</v>
      </c>
      <c r="Z18" s="15">
        <v>0</v>
      </c>
      <c r="AA18" s="14">
        <v>0</v>
      </c>
      <c r="AB18" s="15">
        <v>0.69379999999999997</v>
      </c>
      <c r="AC18" s="14">
        <v>0.66559999999999997</v>
      </c>
    </row>
    <row r="19" spans="1:29" x14ac:dyDescent="0.2">
      <c r="A19" s="4" t="s">
        <v>78</v>
      </c>
      <c r="B19" s="12">
        <v>21</v>
      </c>
      <c r="C19" s="13">
        <v>6</v>
      </c>
      <c r="D19" s="13">
        <v>3</v>
      </c>
      <c r="E19" s="13">
        <v>4</v>
      </c>
      <c r="F19" s="13">
        <v>1</v>
      </c>
      <c r="G19" s="13">
        <v>4</v>
      </c>
      <c r="H19" s="12">
        <v>2</v>
      </c>
      <c r="I19" s="13">
        <v>0</v>
      </c>
      <c r="J19" s="13">
        <v>3</v>
      </c>
      <c r="K19" s="13">
        <v>1</v>
      </c>
      <c r="L19" s="13">
        <v>0</v>
      </c>
      <c r="M19" s="13">
        <v>2</v>
      </c>
      <c r="N19" s="13">
        <v>1</v>
      </c>
      <c r="O19" s="13">
        <v>2</v>
      </c>
      <c r="P19" s="13">
        <v>2</v>
      </c>
      <c r="Q19" s="13">
        <v>4</v>
      </c>
      <c r="R19" s="13">
        <v>0</v>
      </c>
      <c r="S19" s="13">
        <v>3</v>
      </c>
      <c r="T19" s="12">
        <v>2</v>
      </c>
      <c r="U19" s="13">
        <v>1</v>
      </c>
      <c r="V19" s="12">
        <v>19</v>
      </c>
      <c r="W19" s="13">
        <v>0</v>
      </c>
      <c r="X19" s="13">
        <v>0</v>
      </c>
      <c r="Y19" s="13">
        <v>0</v>
      </c>
      <c r="Z19" s="13">
        <v>21</v>
      </c>
      <c r="AA19" s="12">
        <v>0</v>
      </c>
      <c r="AB19" s="13">
        <v>19</v>
      </c>
      <c r="AC19" s="12">
        <v>2</v>
      </c>
    </row>
    <row r="20" spans="1:29" x14ac:dyDescent="0.2">
      <c r="A20" s="4" t="s">
        <v>85</v>
      </c>
      <c r="B20" s="14">
        <v>2.0299999999999999E-2</v>
      </c>
      <c r="C20" s="15">
        <v>4.9799999999999997E-2</v>
      </c>
      <c r="D20" s="15">
        <v>1.67E-2</v>
      </c>
      <c r="E20" s="15">
        <v>2.6499999999999999E-2</v>
      </c>
      <c r="F20" s="15">
        <v>5.1000000000000004E-3</v>
      </c>
      <c r="G20" s="15">
        <v>2.7400000000000001E-2</v>
      </c>
      <c r="H20" s="14">
        <v>1.15E-2</v>
      </c>
      <c r="I20" s="15">
        <v>0</v>
      </c>
      <c r="J20" s="15">
        <v>3.7499999999999999E-2</v>
      </c>
      <c r="K20" s="15">
        <v>1.03E-2</v>
      </c>
      <c r="L20" s="15">
        <v>0</v>
      </c>
      <c r="M20" s="15">
        <v>1.5599999999999999E-2</v>
      </c>
      <c r="N20" s="15">
        <v>3.1399999999999997E-2</v>
      </c>
      <c r="O20" s="15">
        <v>2.3199999999999998E-2</v>
      </c>
      <c r="P20" s="15">
        <v>1.15E-2</v>
      </c>
      <c r="Q20" s="15">
        <v>5.21E-2</v>
      </c>
      <c r="R20" s="15">
        <v>0</v>
      </c>
      <c r="S20" s="15">
        <v>3.85E-2</v>
      </c>
      <c r="T20" s="14">
        <v>1.8200000000000001E-2</v>
      </c>
      <c r="U20" s="15">
        <v>1.5599999999999999E-2</v>
      </c>
      <c r="V20" s="14">
        <v>1.9900000000000001E-2</v>
      </c>
      <c r="W20" s="15">
        <v>0</v>
      </c>
      <c r="X20" s="15">
        <v>0</v>
      </c>
      <c r="Y20" s="15">
        <v>0</v>
      </c>
      <c r="Z20" s="15">
        <v>1</v>
      </c>
      <c r="AA20" s="14">
        <v>0</v>
      </c>
      <c r="AB20" s="15">
        <v>2.0199999999999999E-2</v>
      </c>
      <c r="AC20" s="14">
        <v>2.1499999999999998E-2</v>
      </c>
    </row>
    <row r="21" spans="1:29" x14ac:dyDescent="0.2">
      <c r="A21" s="4" t="s">
        <v>79</v>
      </c>
      <c r="B21" s="12">
        <v>2</v>
      </c>
      <c r="C21" s="13">
        <v>1</v>
      </c>
      <c r="D21" s="13">
        <v>0</v>
      </c>
      <c r="E21" s="13">
        <v>0</v>
      </c>
      <c r="F21" s="13">
        <v>0</v>
      </c>
      <c r="G21" s="13">
        <v>1</v>
      </c>
      <c r="H21" s="12">
        <v>0</v>
      </c>
      <c r="I21" s="13">
        <v>0</v>
      </c>
      <c r="J21" s="13">
        <v>0</v>
      </c>
      <c r="K21" s="13">
        <v>0</v>
      </c>
      <c r="L21" s="13">
        <v>0</v>
      </c>
      <c r="M21" s="13">
        <v>0</v>
      </c>
      <c r="N21" s="13">
        <v>0</v>
      </c>
      <c r="O21" s="13">
        <v>1</v>
      </c>
      <c r="P21" s="13">
        <v>0</v>
      </c>
      <c r="Q21" s="13">
        <v>0</v>
      </c>
      <c r="R21" s="13">
        <v>0</v>
      </c>
      <c r="S21" s="13">
        <v>1</v>
      </c>
      <c r="T21" s="12">
        <v>0</v>
      </c>
      <c r="U21" s="13">
        <v>1</v>
      </c>
      <c r="V21" s="12">
        <v>1</v>
      </c>
      <c r="W21" s="13">
        <v>0</v>
      </c>
      <c r="X21" s="13">
        <v>0</v>
      </c>
      <c r="Y21" s="13">
        <v>0</v>
      </c>
      <c r="Z21" s="13">
        <v>0</v>
      </c>
      <c r="AA21" s="12">
        <v>2</v>
      </c>
      <c r="AB21" s="13">
        <v>2</v>
      </c>
      <c r="AC21" s="12">
        <v>0</v>
      </c>
    </row>
    <row r="22" spans="1:29" x14ac:dyDescent="0.2">
      <c r="A22" s="8" t="s">
        <v>85</v>
      </c>
      <c r="B22" s="16">
        <v>1.6999999999999999E-3</v>
      </c>
      <c r="C22" s="17">
        <v>7.9000000000000008E-3</v>
      </c>
      <c r="D22" s="17">
        <v>0</v>
      </c>
      <c r="E22" s="17">
        <v>0</v>
      </c>
      <c r="F22" s="17">
        <v>0</v>
      </c>
      <c r="G22" s="17">
        <v>6.1999999999999998E-3</v>
      </c>
      <c r="H22" s="16">
        <v>0</v>
      </c>
      <c r="I22" s="17">
        <v>0</v>
      </c>
      <c r="J22" s="17">
        <v>0</v>
      </c>
      <c r="K22" s="17">
        <v>0</v>
      </c>
      <c r="L22" s="17">
        <v>0</v>
      </c>
      <c r="M22" s="17">
        <v>0</v>
      </c>
      <c r="N22" s="17">
        <v>0</v>
      </c>
      <c r="O22" s="17">
        <v>9.4000000000000004E-3</v>
      </c>
      <c r="P22" s="17">
        <v>0</v>
      </c>
      <c r="Q22" s="17">
        <v>0</v>
      </c>
      <c r="R22" s="17">
        <v>0</v>
      </c>
      <c r="S22" s="17">
        <v>1.0500000000000001E-2</v>
      </c>
      <c r="T22" s="16">
        <v>0</v>
      </c>
      <c r="U22" s="17">
        <v>1.0999999999999999E-2</v>
      </c>
      <c r="V22" s="16">
        <v>8.9999999999999998E-4</v>
      </c>
      <c r="W22" s="17">
        <v>0</v>
      </c>
      <c r="X22" s="17">
        <v>0</v>
      </c>
      <c r="Y22" s="17">
        <v>0</v>
      </c>
      <c r="Z22" s="17">
        <v>0</v>
      </c>
      <c r="AA22" s="16">
        <v>1</v>
      </c>
      <c r="AB22" s="17">
        <v>1.9E-3</v>
      </c>
      <c r="AC22" s="16">
        <v>0</v>
      </c>
    </row>
    <row r="23" spans="1:29" x14ac:dyDescent="0.2">
      <c r="A23" s="4" t="s">
        <v>86</v>
      </c>
      <c r="B23" s="12">
        <v>1016</v>
      </c>
      <c r="C23" s="13">
        <v>116</v>
      </c>
      <c r="D23" s="13">
        <v>187</v>
      </c>
      <c r="E23" s="13">
        <v>168</v>
      </c>
      <c r="F23" s="13">
        <v>190</v>
      </c>
      <c r="G23" s="13">
        <v>139</v>
      </c>
      <c r="H23" s="12">
        <v>217</v>
      </c>
      <c r="I23" s="13">
        <v>97</v>
      </c>
      <c r="J23" s="13">
        <v>77</v>
      </c>
      <c r="K23" s="13">
        <v>124</v>
      </c>
      <c r="L23" s="13">
        <v>39</v>
      </c>
      <c r="M23" s="13">
        <v>110</v>
      </c>
      <c r="N23" s="13">
        <v>25</v>
      </c>
      <c r="O23" s="13">
        <v>91</v>
      </c>
      <c r="P23" s="13">
        <v>141</v>
      </c>
      <c r="Q23" s="13">
        <v>85</v>
      </c>
      <c r="R23" s="13">
        <v>48</v>
      </c>
      <c r="S23" s="13">
        <v>87</v>
      </c>
      <c r="T23" s="12">
        <v>88</v>
      </c>
      <c r="U23" s="13">
        <v>82</v>
      </c>
      <c r="V23" s="12">
        <v>931</v>
      </c>
      <c r="W23" s="13">
        <v>126</v>
      </c>
      <c r="X23" s="13">
        <v>165</v>
      </c>
      <c r="Y23" s="13">
        <v>702</v>
      </c>
      <c r="Z23" s="13">
        <v>21</v>
      </c>
      <c r="AA23" s="12">
        <v>2</v>
      </c>
      <c r="AB23" s="13">
        <v>939</v>
      </c>
      <c r="AC23" s="12">
        <v>76</v>
      </c>
    </row>
    <row r="24" spans="1:29" x14ac:dyDescent="0.2">
      <c r="A24" s="8" t="s">
        <v>85</v>
      </c>
      <c r="B24" s="18">
        <v>0.99990000000000001</v>
      </c>
      <c r="C24" s="19">
        <v>1</v>
      </c>
      <c r="D24" s="19">
        <v>0.99990000000000001</v>
      </c>
      <c r="E24" s="19">
        <v>1</v>
      </c>
      <c r="F24" s="19">
        <v>1</v>
      </c>
      <c r="G24" s="19">
        <v>1.0001</v>
      </c>
      <c r="H24" s="18">
        <v>1</v>
      </c>
      <c r="I24" s="19">
        <v>1</v>
      </c>
      <c r="J24" s="19">
        <v>0.99990000000000001</v>
      </c>
      <c r="K24" s="19">
        <v>0.99990000000000001</v>
      </c>
      <c r="L24" s="19">
        <v>1</v>
      </c>
      <c r="M24" s="19">
        <v>1</v>
      </c>
      <c r="N24" s="19">
        <v>0.99990000000000001</v>
      </c>
      <c r="O24" s="19">
        <v>0.99990000000000001</v>
      </c>
      <c r="P24" s="19">
        <v>1</v>
      </c>
      <c r="Q24" s="19">
        <v>1</v>
      </c>
      <c r="R24" s="19">
        <v>1</v>
      </c>
      <c r="S24" s="19">
        <v>0.99990000000000001</v>
      </c>
      <c r="T24" s="18">
        <v>1</v>
      </c>
      <c r="U24" s="19">
        <v>1</v>
      </c>
      <c r="V24" s="18">
        <v>1</v>
      </c>
      <c r="W24" s="19">
        <v>1</v>
      </c>
      <c r="X24" s="19">
        <v>1</v>
      </c>
      <c r="Y24" s="19">
        <v>1</v>
      </c>
      <c r="Z24" s="19">
        <v>1</v>
      </c>
      <c r="AA24" s="18">
        <v>1</v>
      </c>
      <c r="AB24" s="19">
        <v>1</v>
      </c>
      <c r="AC24" s="18">
        <v>0.99990000000000001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6"/>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12</v>
      </c>
    </row>
    <row r="6" spans="1:29" ht="42" customHeight="1" x14ac:dyDescent="0.2">
      <c r="A6" s="39" t="s">
        <v>93</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132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304</v>
      </c>
      <c r="C11" s="13">
        <v>68</v>
      </c>
      <c r="D11" s="13">
        <v>82</v>
      </c>
      <c r="E11" s="13">
        <v>69</v>
      </c>
      <c r="F11" s="13">
        <v>44</v>
      </c>
      <c r="G11" s="13">
        <v>29</v>
      </c>
      <c r="H11" s="12">
        <v>12</v>
      </c>
      <c r="I11" s="13">
        <v>24</v>
      </c>
      <c r="J11" s="13">
        <v>34</v>
      </c>
      <c r="K11" s="13">
        <v>30</v>
      </c>
      <c r="L11" s="13">
        <v>8</v>
      </c>
      <c r="M11" s="13">
        <v>35</v>
      </c>
      <c r="N11" s="13">
        <v>7</v>
      </c>
      <c r="O11" s="13">
        <v>32</v>
      </c>
      <c r="P11" s="13">
        <v>34</v>
      </c>
      <c r="Q11" s="13">
        <v>29</v>
      </c>
      <c r="R11" s="13">
        <v>10</v>
      </c>
      <c r="S11" s="13">
        <v>30</v>
      </c>
      <c r="T11" s="12">
        <v>30</v>
      </c>
      <c r="U11" s="13">
        <v>32</v>
      </c>
      <c r="V11" s="12">
        <v>272</v>
      </c>
      <c r="W11" s="13">
        <v>134</v>
      </c>
      <c r="X11" s="13">
        <v>170</v>
      </c>
      <c r="Y11" s="13">
        <v>0</v>
      </c>
      <c r="Z11" s="13">
        <v>0</v>
      </c>
      <c r="AA11" s="12">
        <v>0</v>
      </c>
      <c r="AB11" s="13">
        <v>281</v>
      </c>
      <c r="AC11" s="12">
        <v>23</v>
      </c>
    </row>
    <row r="12" spans="1:29" x14ac:dyDescent="0.2">
      <c r="A12" s="8" t="s">
        <v>84</v>
      </c>
      <c r="B12" s="10">
        <v>290</v>
      </c>
      <c r="C12" s="11">
        <v>66</v>
      </c>
      <c r="D12" s="11">
        <v>84</v>
      </c>
      <c r="E12" s="11">
        <v>54</v>
      </c>
      <c r="F12" s="11">
        <v>46</v>
      </c>
      <c r="G12" s="11">
        <v>23</v>
      </c>
      <c r="H12" s="10">
        <v>17</v>
      </c>
      <c r="I12" s="11">
        <v>22</v>
      </c>
      <c r="J12" s="11">
        <v>31</v>
      </c>
      <c r="K12" s="11">
        <v>35</v>
      </c>
      <c r="L12" s="11">
        <v>12</v>
      </c>
      <c r="M12" s="11">
        <v>32</v>
      </c>
      <c r="N12" s="11">
        <v>7</v>
      </c>
      <c r="O12" s="11">
        <v>33</v>
      </c>
      <c r="P12" s="11">
        <v>32</v>
      </c>
      <c r="Q12" s="11">
        <v>25</v>
      </c>
      <c r="R12" s="11">
        <v>9</v>
      </c>
      <c r="S12" s="11">
        <v>27</v>
      </c>
      <c r="T12" s="10">
        <v>25</v>
      </c>
      <c r="U12" s="11">
        <v>33</v>
      </c>
      <c r="V12" s="10">
        <v>258</v>
      </c>
      <c r="W12" s="11">
        <v>126</v>
      </c>
      <c r="X12" s="11">
        <v>165</v>
      </c>
      <c r="Y12" s="11">
        <v>0</v>
      </c>
      <c r="Z12" s="11">
        <v>0</v>
      </c>
      <c r="AA12" s="10">
        <v>0</v>
      </c>
      <c r="AB12" s="11">
        <v>267</v>
      </c>
      <c r="AC12" s="10">
        <v>24</v>
      </c>
    </row>
    <row r="13" spans="1:29" ht="38.25" x14ac:dyDescent="0.2">
      <c r="A13" s="4" t="s">
        <v>94</v>
      </c>
      <c r="B13" s="12">
        <v>174</v>
      </c>
      <c r="C13" s="13">
        <v>39</v>
      </c>
      <c r="D13" s="13">
        <v>43</v>
      </c>
      <c r="E13" s="13">
        <v>35</v>
      </c>
      <c r="F13" s="13">
        <v>30</v>
      </c>
      <c r="G13" s="13">
        <v>15</v>
      </c>
      <c r="H13" s="12">
        <v>11</v>
      </c>
      <c r="I13" s="13">
        <v>17</v>
      </c>
      <c r="J13" s="13">
        <v>17</v>
      </c>
      <c r="K13" s="13">
        <v>21</v>
      </c>
      <c r="L13" s="13">
        <v>5</v>
      </c>
      <c r="M13" s="13">
        <v>15</v>
      </c>
      <c r="N13" s="13">
        <v>5</v>
      </c>
      <c r="O13" s="13">
        <v>19</v>
      </c>
      <c r="P13" s="13">
        <v>25</v>
      </c>
      <c r="Q13" s="13">
        <v>15</v>
      </c>
      <c r="R13" s="13">
        <v>4</v>
      </c>
      <c r="S13" s="13">
        <v>18</v>
      </c>
      <c r="T13" s="12">
        <v>13</v>
      </c>
      <c r="U13" s="13">
        <v>17</v>
      </c>
      <c r="V13" s="12">
        <v>157</v>
      </c>
      <c r="W13" s="13">
        <v>82</v>
      </c>
      <c r="X13" s="13">
        <v>92</v>
      </c>
      <c r="Y13" s="13">
        <v>0</v>
      </c>
      <c r="Z13" s="13">
        <v>0</v>
      </c>
      <c r="AA13" s="12">
        <v>0</v>
      </c>
      <c r="AB13" s="13">
        <v>157</v>
      </c>
      <c r="AC13" s="12">
        <v>17</v>
      </c>
    </row>
    <row r="14" spans="1:29" x14ac:dyDescent="0.2">
      <c r="A14" s="4" t="s">
        <v>85</v>
      </c>
      <c r="B14" s="14">
        <v>0.59789999999999999</v>
      </c>
      <c r="C14" s="15">
        <v>0.59089999999999998</v>
      </c>
      <c r="D14" s="15">
        <v>0.51190000000000002</v>
      </c>
      <c r="E14" s="15">
        <v>0.64810000000000001</v>
      </c>
      <c r="F14" s="15">
        <v>0.6522</v>
      </c>
      <c r="G14" s="15">
        <v>0.625</v>
      </c>
      <c r="H14" s="14">
        <v>0.64710000000000001</v>
      </c>
      <c r="I14" s="15">
        <v>0.77270000000000005</v>
      </c>
      <c r="J14" s="15">
        <v>0.5484</v>
      </c>
      <c r="K14" s="15">
        <v>0.6</v>
      </c>
      <c r="L14" s="15">
        <v>0.41670000000000001</v>
      </c>
      <c r="M14" s="15">
        <v>0.46879999999999999</v>
      </c>
      <c r="N14" s="15">
        <v>0.71430000000000005</v>
      </c>
      <c r="O14" s="15">
        <v>0.59379999999999999</v>
      </c>
      <c r="P14" s="15">
        <v>0.75760000000000005</v>
      </c>
      <c r="Q14" s="15">
        <v>0.6</v>
      </c>
      <c r="R14" s="15">
        <v>0.4</v>
      </c>
      <c r="S14" s="15">
        <v>0.66669999999999996</v>
      </c>
      <c r="T14" s="14">
        <v>0.52</v>
      </c>
      <c r="U14" s="15">
        <v>0.51519999999999999</v>
      </c>
      <c r="V14" s="14">
        <v>0.60850000000000004</v>
      </c>
      <c r="W14" s="15">
        <v>0.64570000000000005</v>
      </c>
      <c r="X14" s="15">
        <v>0.56100000000000005</v>
      </c>
      <c r="Y14" s="15" t="e">
        <v>#NUM!</v>
      </c>
      <c r="Z14" s="15" t="e">
        <v>#NUM!</v>
      </c>
      <c r="AA14" s="14" t="e">
        <v>#NUM!</v>
      </c>
      <c r="AB14" s="15">
        <v>0.58799999999999997</v>
      </c>
      <c r="AC14" s="14">
        <v>0.70830000000000004</v>
      </c>
    </row>
    <row r="15" spans="1:29" ht="38.25" x14ac:dyDescent="0.2">
      <c r="A15" s="4" t="s">
        <v>95</v>
      </c>
      <c r="B15" s="12">
        <v>110</v>
      </c>
      <c r="C15" s="13">
        <v>36</v>
      </c>
      <c r="D15" s="13">
        <v>34</v>
      </c>
      <c r="E15" s="13">
        <v>19</v>
      </c>
      <c r="F15" s="13">
        <v>13</v>
      </c>
      <c r="G15" s="13">
        <v>6</v>
      </c>
      <c r="H15" s="12">
        <v>2</v>
      </c>
      <c r="I15" s="13">
        <v>7</v>
      </c>
      <c r="J15" s="13">
        <v>15</v>
      </c>
      <c r="K15" s="13">
        <v>15</v>
      </c>
      <c r="L15" s="13">
        <v>5</v>
      </c>
      <c r="M15" s="13">
        <v>13</v>
      </c>
      <c r="N15" s="13">
        <v>3</v>
      </c>
      <c r="O15" s="13">
        <v>11</v>
      </c>
      <c r="P15" s="13">
        <v>8</v>
      </c>
      <c r="Q15" s="13">
        <v>10</v>
      </c>
      <c r="R15" s="13">
        <v>3</v>
      </c>
      <c r="S15" s="13">
        <v>10</v>
      </c>
      <c r="T15" s="12">
        <v>10</v>
      </c>
      <c r="U15" s="13">
        <v>14</v>
      </c>
      <c r="V15" s="12">
        <v>96</v>
      </c>
      <c r="W15" s="13">
        <v>59</v>
      </c>
      <c r="X15" s="13">
        <v>52</v>
      </c>
      <c r="Y15" s="13">
        <v>0</v>
      </c>
      <c r="Z15" s="13">
        <v>0</v>
      </c>
      <c r="AA15" s="12">
        <v>0</v>
      </c>
      <c r="AB15" s="13">
        <v>104</v>
      </c>
      <c r="AC15" s="12">
        <v>7</v>
      </c>
    </row>
    <row r="16" spans="1:29" x14ac:dyDescent="0.2">
      <c r="A16" s="4" t="s">
        <v>85</v>
      </c>
      <c r="B16" s="14">
        <v>0.37930000000000003</v>
      </c>
      <c r="C16" s="15">
        <v>0.54549999999999998</v>
      </c>
      <c r="D16" s="15">
        <v>0.40479999999999999</v>
      </c>
      <c r="E16" s="15">
        <v>0.35849999999999999</v>
      </c>
      <c r="F16" s="15">
        <v>0.28260000000000002</v>
      </c>
      <c r="G16" s="15">
        <v>0.25</v>
      </c>
      <c r="H16" s="14">
        <v>0.1176</v>
      </c>
      <c r="I16" s="15">
        <v>0.31819999999999998</v>
      </c>
      <c r="J16" s="15">
        <v>0.4839</v>
      </c>
      <c r="K16" s="15">
        <v>0.42859999999999998</v>
      </c>
      <c r="L16" s="15">
        <v>0.41670000000000001</v>
      </c>
      <c r="M16" s="15">
        <v>0.40620000000000001</v>
      </c>
      <c r="N16" s="15">
        <v>0.42859999999999998</v>
      </c>
      <c r="O16" s="15">
        <v>0.33329999999999999</v>
      </c>
      <c r="P16" s="15">
        <v>0.25</v>
      </c>
      <c r="Q16" s="15">
        <v>0.4</v>
      </c>
      <c r="R16" s="15">
        <v>0.33329999999999999</v>
      </c>
      <c r="S16" s="15">
        <v>0.37040000000000001</v>
      </c>
      <c r="T16" s="14">
        <v>0.4</v>
      </c>
      <c r="U16" s="15">
        <v>0.4375</v>
      </c>
      <c r="V16" s="14">
        <v>0.37209999999999999</v>
      </c>
      <c r="W16" s="15">
        <v>0.46829999999999999</v>
      </c>
      <c r="X16" s="15">
        <v>0.31519999999999998</v>
      </c>
      <c r="Y16" s="15" t="e">
        <v>#NUM!</v>
      </c>
      <c r="Z16" s="15" t="e">
        <v>#NUM!</v>
      </c>
      <c r="AA16" s="14" t="e">
        <v>#NUM!</v>
      </c>
      <c r="AB16" s="15">
        <v>0.38950000000000001</v>
      </c>
      <c r="AC16" s="14">
        <v>0.29170000000000001</v>
      </c>
    </row>
    <row r="17" spans="1:29" ht="25.5" x14ac:dyDescent="0.2">
      <c r="A17" s="4" t="s">
        <v>96</v>
      </c>
      <c r="B17" s="12">
        <v>46</v>
      </c>
      <c r="C17" s="13">
        <v>9</v>
      </c>
      <c r="D17" s="13">
        <v>17</v>
      </c>
      <c r="E17" s="13">
        <v>9</v>
      </c>
      <c r="F17" s="13">
        <v>5</v>
      </c>
      <c r="G17" s="13">
        <v>6</v>
      </c>
      <c r="H17" s="12">
        <v>0</v>
      </c>
      <c r="I17" s="13">
        <v>3</v>
      </c>
      <c r="J17" s="13">
        <v>5</v>
      </c>
      <c r="K17" s="13">
        <v>10</v>
      </c>
      <c r="L17" s="13">
        <v>0</v>
      </c>
      <c r="M17" s="13">
        <v>4</v>
      </c>
      <c r="N17" s="13">
        <v>2</v>
      </c>
      <c r="O17" s="13">
        <v>5</v>
      </c>
      <c r="P17" s="13">
        <v>4</v>
      </c>
      <c r="Q17" s="13">
        <v>4</v>
      </c>
      <c r="R17" s="13">
        <v>2</v>
      </c>
      <c r="S17" s="13">
        <v>3</v>
      </c>
      <c r="T17" s="12">
        <v>3</v>
      </c>
      <c r="U17" s="13">
        <v>7</v>
      </c>
      <c r="V17" s="12">
        <v>39</v>
      </c>
      <c r="W17" s="13">
        <v>31</v>
      </c>
      <c r="X17" s="13">
        <v>15</v>
      </c>
      <c r="Y17" s="13">
        <v>0</v>
      </c>
      <c r="Z17" s="13">
        <v>0</v>
      </c>
      <c r="AA17" s="12">
        <v>0</v>
      </c>
      <c r="AB17" s="13">
        <v>44</v>
      </c>
      <c r="AC17" s="12">
        <v>2</v>
      </c>
    </row>
    <row r="18" spans="1:29" x14ac:dyDescent="0.2">
      <c r="A18" s="4" t="s">
        <v>85</v>
      </c>
      <c r="B18" s="14">
        <v>0.15809999999999999</v>
      </c>
      <c r="C18" s="15">
        <v>0.13639999999999999</v>
      </c>
      <c r="D18" s="15">
        <v>0.2</v>
      </c>
      <c r="E18" s="15">
        <v>0.16669999999999999</v>
      </c>
      <c r="F18" s="15">
        <v>0.1087</v>
      </c>
      <c r="G18" s="15">
        <v>0.25</v>
      </c>
      <c r="H18" s="14">
        <v>0</v>
      </c>
      <c r="I18" s="15">
        <v>0.13639999999999999</v>
      </c>
      <c r="J18" s="15">
        <v>0.16669999999999999</v>
      </c>
      <c r="K18" s="15">
        <v>0.28570000000000001</v>
      </c>
      <c r="L18" s="15">
        <v>0</v>
      </c>
      <c r="M18" s="15">
        <v>0.125</v>
      </c>
      <c r="N18" s="15">
        <v>0.28570000000000001</v>
      </c>
      <c r="O18" s="15">
        <v>0.1515</v>
      </c>
      <c r="P18" s="15">
        <v>0.1212</v>
      </c>
      <c r="Q18" s="15">
        <v>0.16</v>
      </c>
      <c r="R18" s="15">
        <v>0.22220000000000001</v>
      </c>
      <c r="S18" s="15">
        <v>0.1154</v>
      </c>
      <c r="T18" s="14">
        <v>0.12</v>
      </c>
      <c r="U18" s="15">
        <v>0.21210000000000001</v>
      </c>
      <c r="V18" s="14">
        <v>0.1512</v>
      </c>
      <c r="W18" s="15">
        <v>0.246</v>
      </c>
      <c r="X18" s="15">
        <v>9.1499999999999998E-2</v>
      </c>
      <c r="Y18" s="15" t="e">
        <v>#NUM!</v>
      </c>
      <c r="Z18" s="15" t="e">
        <v>#NUM!</v>
      </c>
      <c r="AA18" s="14" t="e">
        <v>#NUM!</v>
      </c>
      <c r="AB18" s="15">
        <v>0.1648</v>
      </c>
      <c r="AC18" s="14">
        <v>8.3299999999999999E-2</v>
      </c>
    </row>
    <row r="19" spans="1:29" ht="25.5" x14ac:dyDescent="0.2">
      <c r="A19" s="4" t="s">
        <v>97</v>
      </c>
      <c r="B19" s="12">
        <v>72</v>
      </c>
      <c r="C19" s="13">
        <v>19</v>
      </c>
      <c r="D19" s="13">
        <v>26</v>
      </c>
      <c r="E19" s="13">
        <v>11</v>
      </c>
      <c r="F19" s="13">
        <v>12</v>
      </c>
      <c r="G19" s="13">
        <v>3</v>
      </c>
      <c r="H19" s="12">
        <v>1</v>
      </c>
      <c r="I19" s="13">
        <v>5</v>
      </c>
      <c r="J19" s="13">
        <v>8</v>
      </c>
      <c r="K19" s="13">
        <v>7</v>
      </c>
      <c r="L19" s="13">
        <v>6</v>
      </c>
      <c r="M19" s="13">
        <v>7</v>
      </c>
      <c r="N19" s="13">
        <v>0</v>
      </c>
      <c r="O19" s="13">
        <v>4</v>
      </c>
      <c r="P19" s="13">
        <v>7</v>
      </c>
      <c r="Q19" s="13">
        <v>8</v>
      </c>
      <c r="R19" s="13">
        <v>2</v>
      </c>
      <c r="S19" s="13">
        <v>5</v>
      </c>
      <c r="T19" s="12">
        <v>12</v>
      </c>
      <c r="U19" s="13">
        <v>5</v>
      </c>
      <c r="V19" s="12">
        <v>67</v>
      </c>
      <c r="W19" s="13">
        <v>44</v>
      </c>
      <c r="X19" s="13">
        <v>27</v>
      </c>
      <c r="Y19" s="13">
        <v>0</v>
      </c>
      <c r="Z19" s="13">
        <v>0</v>
      </c>
      <c r="AA19" s="12">
        <v>0</v>
      </c>
      <c r="AB19" s="13">
        <v>68</v>
      </c>
      <c r="AC19" s="12">
        <v>4</v>
      </c>
    </row>
    <row r="20" spans="1:29" x14ac:dyDescent="0.2">
      <c r="A20" s="4" t="s">
        <v>85</v>
      </c>
      <c r="B20" s="14">
        <v>0.24740000000000001</v>
      </c>
      <c r="C20" s="15">
        <v>0.28789999999999999</v>
      </c>
      <c r="D20" s="15">
        <v>0.3095</v>
      </c>
      <c r="E20" s="15">
        <v>0.20369999999999999</v>
      </c>
      <c r="F20" s="15">
        <v>0.26090000000000002</v>
      </c>
      <c r="G20" s="15">
        <v>0.125</v>
      </c>
      <c r="H20" s="14">
        <v>5.8799999999999998E-2</v>
      </c>
      <c r="I20" s="15">
        <v>0.23810000000000001</v>
      </c>
      <c r="J20" s="15">
        <v>0.26669999999999999</v>
      </c>
      <c r="K20" s="15">
        <v>0.19439999999999999</v>
      </c>
      <c r="L20" s="15">
        <v>0.5</v>
      </c>
      <c r="M20" s="15">
        <v>0.21879999999999999</v>
      </c>
      <c r="N20" s="15">
        <v>0</v>
      </c>
      <c r="O20" s="15">
        <v>0.1212</v>
      </c>
      <c r="P20" s="15">
        <v>0.21879999999999999</v>
      </c>
      <c r="Q20" s="15">
        <v>0.32</v>
      </c>
      <c r="R20" s="15">
        <v>0.22220000000000001</v>
      </c>
      <c r="S20" s="15">
        <v>0.1923</v>
      </c>
      <c r="T20" s="14">
        <v>0.48</v>
      </c>
      <c r="U20" s="15">
        <v>0.1515</v>
      </c>
      <c r="V20" s="14">
        <v>0.25969999999999999</v>
      </c>
      <c r="W20" s="15">
        <v>0.34920000000000001</v>
      </c>
      <c r="X20" s="15">
        <v>0.1646</v>
      </c>
      <c r="Y20" s="15" t="e">
        <v>#NUM!</v>
      </c>
      <c r="Z20" s="15" t="e">
        <v>#NUM!</v>
      </c>
      <c r="AA20" s="14" t="e">
        <v>#NUM!</v>
      </c>
      <c r="AB20" s="15">
        <v>0.25469999999999998</v>
      </c>
      <c r="AC20" s="14">
        <v>0.16669999999999999</v>
      </c>
    </row>
    <row r="21" spans="1:29" x14ac:dyDescent="0.2">
      <c r="A21" s="4" t="s">
        <v>98</v>
      </c>
      <c r="B21" s="12">
        <v>21</v>
      </c>
      <c r="C21" s="13">
        <v>2</v>
      </c>
      <c r="D21" s="13">
        <v>4</v>
      </c>
      <c r="E21" s="13">
        <v>2</v>
      </c>
      <c r="F21" s="13">
        <v>7</v>
      </c>
      <c r="G21" s="13">
        <v>3</v>
      </c>
      <c r="H21" s="12">
        <v>3</v>
      </c>
      <c r="I21" s="13">
        <v>0</v>
      </c>
      <c r="J21" s="13">
        <v>3</v>
      </c>
      <c r="K21" s="13">
        <v>1</v>
      </c>
      <c r="L21" s="13">
        <v>0</v>
      </c>
      <c r="M21" s="13">
        <v>5</v>
      </c>
      <c r="N21" s="13">
        <v>1</v>
      </c>
      <c r="O21" s="13">
        <v>1</v>
      </c>
      <c r="P21" s="13">
        <v>4</v>
      </c>
      <c r="Q21" s="13">
        <v>1</v>
      </c>
      <c r="R21" s="13">
        <v>1</v>
      </c>
      <c r="S21" s="13">
        <v>3</v>
      </c>
      <c r="T21" s="12">
        <v>2</v>
      </c>
      <c r="U21" s="13">
        <v>0</v>
      </c>
      <c r="V21" s="12">
        <v>21</v>
      </c>
      <c r="W21" s="13">
        <v>11</v>
      </c>
      <c r="X21" s="13">
        <v>10</v>
      </c>
      <c r="Y21" s="13">
        <v>0</v>
      </c>
      <c r="Z21" s="13">
        <v>0</v>
      </c>
      <c r="AA21" s="12">
        <v>0</v>
      </c>
      <c r="AB21" s="13">
        <v>20</v>
      </c>
      <c r="AC21" s="12">
        <v>1</v>
      </c>
    </row>
    <row r="22" spans="1:29" x14ac:dyDescent="0.2">
      <c r="A22" s="4" t="s">
        <v>85</v>
      </c>
      <c r="B22" s="14">
        <v>7.22E-2</v>
      </c>
      <c r="C22" s="15">
        <v>3.0300000000000001E-2</v>
      </c>
      <c r="D22" s="15">
        <v>4.7600000000000003E-2</v>
      </c>
      <c r="E22" s="15">
        <v>3.7699999999999997E-2</v>
      </c>
      <c r="F22" s="15">
        <v>0.1522</v>
      </c>
      <c r="G22" s="15">
        <v>0.13039999999999999</v>
      </c>
      <c r="H22" s="14">
        <v>0.16669999999999999</v>
      </c>
      <c r="I22" s="15">
        <v>0</v>
      </c>
      <c r="J22" s="15">
        <v>9.6799999999999997E-2</v>
      </c>
      <c r="K22" s="15">
        <v>2.86E-2</v>
      </c>
      <c r="L22" s="15">
        <v>0</v>
      </c>
      <c r="M22" s="15">
        <v>0.15620000000000001</v>
      </c>
      <c r="N22" s="15">
        <v>0.1429</v>
      </c>
      <c r="O22" s="15">
        <v>3.0300000000000001E-2</v>
      </c>
      <c r="P22" s="15">
        <v>0.1212</v>
      </c>
      <c r="Q22" s="15">
        <v>0.04</v>
      </c>
      <c r="R22" s="15">
        <v>0.1111</v>
      </c>
      <c r="S22" s="15">
        <v>0.1111</v>
      </c>
      <c r="T22" s="14">
        <v>0.08</v>
      </c>
      <c r="U22" s="15">
        <v>0</v>
      </c>
      <c r="V22" s="14">
        <v>8.14E-2</v>
      </c>
      <c r="W22" s="15">
        <v>8.7300000000000003E-2</v>
      </c>
      <c r="X22" s="15">
        <v>6.0600000000000001E-2</v>
      </c>
      <c r="Y22" s="15" t="e">
        <v>#NUM!</v>
      </c>
      <c r="Z22" s="15" t="e">
        <v>#NUM!</v>
      </c>
      <c r="AA22" s="14" t="e">
        <v>#NUM!</v>
      </c>
      <c r="AB22" s="15">
        <v>7.4899999999999994E-2</v>
      </c>
      <c r="AC22" s="14">
        <v>4.1700000000000001E-2</v>
      </c>
    </row>
    <row r="23" spans="1:29" x14ac:dyDescent="0.2">
      <c r="A23" s="4" t="s">
        <v>79</v>
      </c>
      <c r="B23" s="12">
        <v>6</v>
      </c>
      <c r="C23" s="13">
        <v>2</v>
      </c>
      <c r="D23" s="13">
        <v>1</v>
      </c>
      <c r="E23" s="13">
        <v>2</v>
      </c>
      <c r="F23" s="13">
        <v>1</v>
      </c>
      <c r="G23" s="13">
        <v>1</v>
      </c>
      <c r="H23" s="12">
        <v>0</v>
      </c>
      <c r="I23" s="13">
        <v>1</v>
      </c>
      <c r="J23" s="13">
        <v>0</v>
      </c>
      <c r="K23" s="13">
        <v>0</v>
      </c>
      <c r="L23" s="13">
        <v>1</v>
      </c>
      <c r="M23" s="13">
        <v>1</v>
      </c>
      <c r="N23" s="13">
        <v>0</v>
      </c>
      <c r="O23" s="13">
        <v>1</v>
      </c>
      <c r="P23" s="13">
        <v>0</v>
      </c>
      <c r="Q23" s="13">
        <v>0</v>
      </c>
      <c r="R23" s="13">
        <v>0</v>
      </c>
      <c r="S23" s="13">
        <v>2</v>
      </c>
      <c r="T23" s="12">
        <v>1</v>
      </c>
      <c r="U23" s="13">
        <v>0</v>
      </c>
      <c r="V23" s="12">
        <v>6</v>
      </c>
      <c r="W23" s="13">
        <v>5</v>
      </c>
      <c r="X23" s="13">
        <v>2</v>
      </c>
      <c r="Y23" s="13">
        <v>0</v>
      </c>
      <c r="Z23" s="13">
        <v>0</v>
      </c>
      <c r="AA23" s="12">
        <v>0</v>
      </c>
      <c r="AB23" s="13">
        <v>6</v>
      </c>
      <c r="AC23" s="12">
        <v>0</v>
      </c>
    </row>
    <row r="24" spans="1:29" x14ac:dyDescent="0.2">
      <c r="A24" s="8" t="s">
        <v>85</v>
      </c>
      <c r="B24" s="16">
        <v>2.07E-2</v>
      </c>
      <c r="C24" s="17">
        <v>3.0300000000000001E-2</v>
      </c>
      <c r="D24" s="17">
        <v>1.1900000000000001E-2</v>
      </c>
      <c r="E24" s="17">
        <v>3.6999999999999998E-2</v>
      </c>
      <c r="F24" s="17">
        <v>2.1700000000000001E-2</v>
      </c>
      <c r="G24" s="17">
        <v>4.3499999999999997E-2</v>
      </c>
      <c r="H24" s="16">
        <v>0</v>
      </c>
      <c r="I24" s="17">
        <v>4.5499999999999999E-2</v>
      </c>
      <c r="J24" s="17">
        <v>0</v>
      </c>
      <c r="K24" s="17">
        <v>0</v>
      </c>
      <c r="L24" s="17">
        <v>8.3299999999999999E-2</v>
      </c>
      <c r="M24" s="17">
        <v>3.1199999999999999E-2</v>
      </c>
      <c r="N24" s="17">
        <v>0</v>
      </c>
      <c r="O24" s="17">
        <v>3.0300000000000001E-2</v>
      </c>
      <c r="P24" s="17">
        <v>0</v>
      </c>
      <c r="Q24" s="17">
        <v>0</v>
      </c>
      <c r="R24" s="17">
        <v>0</v>
      </c>
      <c r="S24" s="17">
        <v>7.4099999999999999E-2</v>
      </c>
      <c r="T24" s="16">
        <v>0.04</v>
      </c>
      <c r="U24" s="17">
        <v>0</v>
      </c>
      <c r="V24" s="16">
        <v>2.3300000000000001E-2</v>
      </c>
      <c r="W24" s="17">
        <v>3.9699999999999999E-2</v>
      </c>
      <c r="X24" s="17">
        <v>1.21E-2</v>
      </c>
      <c r="Y24" s="17" t="e">
        <v>#NUM!</v>
      </c>
      <c r="Z24" s="17" t="e">
        <v>#NUM!</v>
      </c>
      <c r="AA24" s="16" t="e">
        <v>#NUM!</v>
      </c>
      <c r="AB24" s="17">
        <v>2.2499999999999999E-2</v>
      </c>
      <c r="AC24" s="16">
        <v>0</v>
      </c>
    </row>
    <row r="25" spans="1:29" x14ac:dyDescent="0.2">
      <c r="A25" s="4" t="s">
        <v>86</v>
      </c>
      <c r="B25" s="12">
        <v>290</v>
      </c>
      <c r="C25" s="13">
        <v>66</v>
      </c>
      <c r="D25" s="13">
        <v>84</v>
      </c>
      <c r="E25" s="13">
        <v>54</v>
      </c>
      <c r="F25" s="13">
        <v>46</v>
      </c>
      <c r="G25" s="13">
        <v>23</v>
      </c>
      <c r="H25" s="12">
        <v>17</v>
      </c>
      <c r="I25" s="13">
        <v>22</v>
      </c>
      <c r="J25" s="13">
        <v>31</v>
      </c>
      <c r="K25" s="13">
        <v>35</v>
      </c>
      <c r="L25" s="13">
        <v>12</v>
      </c>
      <c r="M25" s="13">
        <v>32</v>
      </c>
      <c r="N25" s="13">
        <v>7</v>
      </c>
      <c r="O25" s="13">
        <v>33</v>
      </c>
      <c r="P25" s="13">
        <v>32</v>
      </c>
      <c r="Q25" s="13">
        <v>25</v>
      </c>
      <c r="R25" s="13">
        <v>9</v>
      </c>
      <c r="S25" s="13">
        <v>27</v>
      </c>
      <c r="T25" s="12">
        <v>25</v>
      </c>
      <c r="U25" s="13">
        <v>33</v>
      </c>
      <c r="V25" s="12">
        <v>258</v>
      </c>
      <c r="W25" s="13">
        <v>126</v>
      </c>
      <c r="X25" s="13">
        <v>165</v>
      </c>
      <c r="Y25" s="13">
        <v>0</v>
      </c>
      <c r="Z25" s="13">
        <v>0</v>
      </c>
      <c r="AA25" s="12">
        <v>0</v>
      </c>
      <c r="AB25" s="13">
        <v>267</v>
      </c>
      <c r="AC25" s="12">
        <v>24</v>
      </c>
    </row>
    <row r="26" spans="1:29" x14ac:dyDescent="0.2">
      <c r="A26" s="8" t="s">
        <v>85</v>
      </c>
      <c r="B26" s="18">
        <v>1</v>
      </c>
      <c r="C26" s="19">
        <v>1</v>
      </c>
      <c r="D26" s="19">
        <v>1</v>
      </c>
      <c r="E26" s="19">
        <v>1</v>
      </c>
      <c r="F26" s="19">
        <v>1</v>
      </c>
      <c r="G26" s="19">
        <v>1</v>
      </c>
      <c r="H26" s="18">
        <v>1</v>
      </c>
      <c r="I26" s="19">
        <v>1</v>
      </c>
      <c r="J26" s="19">
        <v>1</v>
      </c>
      <c r="K26" s="19">
        <v>1</v>
      </c>
      <c r="L26" s="19">
        <v>1</v>
      </c>
      <c r="M26" s="19">
        <v>1</v>
      </c>
      <c r="N26" s="19">
        <v>1</v>
      </c>
      <c r="O26" s="19">
        <v>1</v>
      </c>
      <c r="P26" s="19">
        <v>1</v>
      </c>
      <c r="Q26" s="19">
        <v>1</v>
      </c>
      <c r="R26" s="19">
        <v>1</v>
      </c>
      <c r="S26" s="19">
        <v>1</v>
      </c>
      <c r="T26" s="18">
        <v>1</v>
      </c>
      <c r="U26" s="19">
        <v>1</v>
      </c>
      <c r="V26" s="18">
        <v>1</v>
      </c>
      <c r="W26" s="19">
        <v>1</v>
      </c>
      <c r="X26" s="19">
        <v>1</v>
      </c>
      <c r="Y26" s="19" t="e">
        <v>#NUM!</v>
      </c>
      <c r="Z26" s="19" t="e">
        <v>#NUM!</v>
      </c>
      <c r="AA26" s="18" t="e">
        <v>#NUM!</v>
      </c>
      <c r="AB26" s="19">
        <v>1</v>
      </c>
      <c r="AC26"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2"/>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15</v>
      </c>
    </row>
    <row r="6" spans="1:29" ht="42" customHeight="1" x14ac:dyDescent="0.2">
      <c r="A6" s="39" t="s">
        <v>99</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100</v>
      </c>
      <c r="B13" s="12">
        <v>350</v>
      </c>
      <c r="C13" s="13">
        <v>62</v>
      </c>
      <c r="D13" s="13">
        <v>88</v>
      </c>
      <c r="E13" s="13">
        <v>64</v>
      </c>
      <c r="F13" s="13">
        <v>65</v>
      </c>
      <c r="G13" s="13">
        <v>36</v>
      </c>
      <c r="H13" s="12">
        <v>35</v>
      </c>
      <c r="I13" s="13">
        <v>26</v>
      </c>
      <c r="J13" s="13">
        <v>32</v>
      </c>
      <c r="K13" s="13">
        <v>44</v>
      </c>
      <c r="L13" s="13">
        <v>8</v>
      </c>
      <c r="M13" s="13">
        <v>44</v>
      </c>
      <c r="N13" s="13">
        <v>9</v>
      </c>
      <c r="O13" s="13">
        <v>33</v>
      </c>
      <c r="P13" s="13">
        <v>45</v>
      </c>
      <c r="Q13" s="13">
        <v>24</v>
      </c>
      <c r="R13" s="13">
        <v>13</v>
      </c>
      <c r="S13" s="13">
        <v>33</v>
      </c>
      <c r="T13" s="12">
        <v>38</v>
      </c>
      <c r="U13" s="13">
        <v>34</v>
      </c>
      <c r="V13" s="12">
        <v>315</v>
      </c>
      <c r="W13" s="13">
        <v>94</v>
      </c>
      <c r="X13" s="13">
        <v>91</v>
      </c>
      <c r="Y13" s="13">
        <v>153</v>
      </c>
      <c r="Z13" s="13">
        <v>11</v>
      </c>
      <c r="AA13" s="12">
        <v>0</v>
      </c>
      <c r="AB13" s="13">
        <v>323</v>
      </c>
      <c r="AC13" s="12">
        <v>27</v>
      </c>
    </row>
    <row r="14" spans="1:29" x14ac:dyDescent="0.2">
      <c r="A14" s="4" t="s">
        <v>85</v>
      </c>
      <c r="B14" s="14">
        <v>0.34429999999999999</v>
      </c>
      <c r="C14" s="15">
        <v>0.53410000000000002</v>
      </c>
      <c r="D14" s="15">
        <v>0.4728</v>
      </c>
      <c r="E14" s="15">
        <v>0.38059999999999999</v>
      </c>
      <c r="F14" s="15">
        <v>0.3427</v>
      </c>
      <c r="G14" s="15">
        <v>0.2596</v>
      </c>
      <c r="H14" s="14">
        <v>0.15970000000000001</v>
      </c>
      <c r="I14" s="15">
        <v>0.26910000000000001</v>
      </c>
      <c r="J14" s="15">
        <v>0.41420000000000001</v>
      </c>
      <c r="K14" s="15">
        <v>0.35120000000000001</v>
      </c>
      <c r="L14" s="15">
        <v>0.21609999999999999</v>
      </c>
      <c r="M14" s="15">
        <v>0.39950000000000002</v>
      </c>
      <c r="N14" s="15">
        <v>0.37209999999999999</v>
      </c>
      <c r="O14" s="15">
        <v>0.36009999999999998</v>
      </c>
      <c r="P14" s="15">
        <v>0.31969999999999998</v>
      </c>
      <c r="Q14" s="15">
        <v>0.28439999999999999</v>
      </c>
      <c r="R14" s="15">
        <v>0.28179999999999999</v>
      </c>
      <c r="S14" s="15">
        <v>0.3851</v>
      </c>
      <c r="T14" s="14">
        <v>0.4254</v>
      </c>
      <c r="U14" s="15">
        <v>0.41770000000000002</v>
      </c>
      <c r="V14" s="14">
        <v>0.3387</v>
      </c>
      <c r="W14" s="15">
        <v>0.74909999999999999</v>
      </c>
      <c r="X14" s="15">
        <v>0.55169999999999997</v>
      </c>
      <c r="Y14" s="15">
        <v>0.21840000000000001</v>
      </c>
      <c r="Z14" s="15">
        <v>0.52839999999999998</v>
      </c>
      <c r="AA14" s="14">
        <v>0</v>
      </c>
      <c r="AB14" s="15">
        <v>0.34389999999999998</v>
      </c>
      <c r="AC14" s="14">
        <v>0.34799999999999998</v>
      </c>
    </row>
    <row r="15" spans="1:29" x14ac:dyDescent="0.2">
      <c r="A15" s="4" t="s">
        <v>101</v>
      </c>
      <c r="B15" s="12">
        <v>457</v>
      </c>
      <c r="C15" s="13">
        <v>33</v>
      </c>
      <c r="D15" s="13">
        <v>60</v>
      </c>
      <c r="E15" s="13">
        <v>68</v>
      </c>
      <c r="F15" s="13">
        <v>94</v>
      </c>
      <c r="G15" s="13">
        <v>69</v>
      </c>
      <c r="H15" s="12">
        <v>133</v>
      </c>
      <c r="I15" s="13">
        <v>47</v>
      </c>
      <c r="J15" s="13">
        <v>32</v>
      </c>
      <c r="K15" s="13">
        <v>52</v>
      </c>
      <c r="L15" s="13">
        <v>23</v>
      </c>
      <c r="M15" s="13">
        <v>45</v>
      </c>
      <c r="N15" s="13">
        <v>12</v>
      </c>
      <c r="O15" s="13">
        <v>41</v>
      </c>
      <c r="P15" s="13">
        <v>69</v>
      </c>
      <c r="Q15" s="13">
        <v>41</v>
      </c>
      <c r="R15" s="13">
        <v>24</v>
      </c>
      <c r="S15" s="13">
        <v>34</v>
      </c>
      <c r="T15" s="12">
        <v>36</v>
      </c>
      <c r="U15" s="13">
        <v>32</v>
      </c>
      <c r="V15" s="12">
        <v>424</v>
      </c>
      <c r="W15" s="13">
        <v>10</v>
      </c>
      <c r="X15" s="13">
        <v>30</v>
      </c>
      <c r="Y15" s="13">
        <v>411</v>
      </c>
      <c r="Z15" s="13">
        <v>5</v>
      </c>
      <c r="AA15" s="12">
        <v>1</v>
      </c>
      <c r="AB15" s="13">
        <v>428</v>
      </c>
      <c r="AC15" s="12">
        <v>28</v>
      </c>
    </row>
    <row r="16" spans="1:29" x14ac:dyDescent="0.2">
      <c r="A16" s="4" t="s">
        <v>85</v>
      </c>
      <c r="B16" s="14">
        <v>0.44969999999999999</v>
      </c>
      <c r="C16" s="15">
        <v>0.28460000000000002</v>
      </c>
      <c r="D16" s="15">
        <v>0.31890000000000002</v>
      </c>
      <c r="E16" s="15">
        <v>0.40699999999999997</v>
      </c>
      <c r="F16" s="15">
        <v>0.49330000000000002</v>
      </c>
      <c r="G16" s="15">
        <v>0.49819999999999998</v>
      </c>
      <c r="H16" s="14">
        <v>0.61419999999999997</v>
      </c>
      <c r="I16" s="15">
        <v>0.48909999999999998</v>
      </c>
      <c r="J16" s="15">
        <v>0.4199</v>
      </c>
      <c r="K16" s="15">
        <v>0.41830000000000001</v>
      </c>
      <c r="L16" s="15">
        <v>0.58950000000000002</v>
      </c>
      <c r="M16" s="15">
        <v>0.40489999999999998</v>
      </c>
      <c r="N16" s="15">
        <v>0.46650000000000003</v>
      </c>
      <c r="O16" s="15">
        <v>0.44869999999999999</v>
      </c>
      <c r="P16" s="15">
        <v>0.49080000000000001</v>
      </c>
      <c r="Q16" s="15">
        <v>0.47720000000000001</v>
      </c>
      <c r="R16" s="15">
        <v>0.49330000000000002</v>
      </c>
      <c r="S16" s="15">
        <v>0.39150000000000001</v>
      </c>
      <c r="T16" s="14">
        <v>0.40899999999999997</v>
      </c>
      <c r="U16" s="15">
        <v>0.38640000000000002</v>
      </c>
      <c r="V16" s="14">
        <v>0.45550000000000002</v>
      </c>
      <c r="W16" s="15">
        <v>7.7899999999999997E-2</v>
      </c>
      <c r="X16" s="15">
        <v>0.18279999999999999</v>
      </c>
      <c r="Y16" s="15">
        <v>0.58460000000000001</v>
      </c>
      <c r="Z16" s="15">
        <v>0.25569999999999998</v>
      </c>
      <c r="AA16" s="14">
        <v>0.51549999999999996</v>
      </c>
      <c r="AB16" s="15">
        <v>0.45600000000000002</v>
      </c>
      <c r="AC16" s="14">
        <v>0.37219999999999998</v>
      </c>
    </row>
    <row r="17" spans="1:29" x14ac:dyDescent="0.2">
      <c r="A17" s="4" t="s">
        <v>79</v>
      </c>
      <c r="B17" s="12">
        <v>12</v>
      </c>
      <c r="C17" s="13">
        <v>2</v>
      </c>
      <c r="D17" s="13">
        <v>2</v>
      </c>
      <c r="E17" s="13">
        <v>5</v>
      </c>
      <c r="F17" s="13">
        <v>3</v>
      </c>
      <c r="G17" s="13">
        <v>1</v>
      </c>
      <c r="H17" s="12">
        <v>0</v>
      </c>
      <c r="I17" s="13">
        <v>2</v>
      </c>
      <c r="J17" s="13">
        <v>1</v>
      </c>
      <c r="K17" s="13">
        <v>1</v>
      </c>
      <c r="L17" s="13">
        <v>1</v>
      </c>
      <c r="M17" s="13">
        <v>0</v>
      </c>
      <c r="N17" s="13">
        <v>0</v>
      </c>
      <c r="O17" s="13">
        <v>2</v>
      </c>
      <c r="P17" s="13">
        <v>3</v>
      </c>
      <c r="Q17" s="13">
        <v>0</v>
      </c>
      <c r="R17" s="13">
        <v>0</v>
      </c>
      <c r="S17" s="13">
        <v>1</v>
      </c>
      <c r="T17" s="12">
        <v>0</v>
      </c>
      <c r="U17" s="13">
        <v>2</v>
      </c>
      <c r="V17" s="12">
        <v>9</v>
      </c>
      <c r="W17" s="13">
        <v>1</v>
      </c>
      <c r="X17" s="13">
        <v>2</v>
      </c>
      <c r="Y17" s="13">
        <v>7</v>
      </c>
      <c r="Z17" s="13">
        <v>1</v>
      </c>
      <c r="AA17" s="12">
        <v>1</v>
      </c>
      <c r="AB17" s="13">
        <v>9</v>
      </c>
      <c r="AC17" s="12">
        <v>3</v>
      </c>
    </row>
    <row r="18" spans="1:29" x14ac:dyDescent="0.2">
      <c r="A18" s="4" t="s">
        <v>85</v>
      </c>
      <c r="B18" s="14">
        <v>1.2E-2</v>
      </c>
      <c r="C18" s="15">
        <v>1.7000000000000001E-2</v>
      </c>
      <c r="D18" s="15">
        <v>1.06E-2</v>
      </c>
      <c r="E18" s="15">
        <v>2.7199999999999998E-2</v>
      </c>
      <c r="F18" s="15">
        <v>1.49E-2</v>
      </c>
      <c r="G18" s="15">
        <v>6.1999999999999998E-3</v>
      </c>
      <c r="H18" s="14">
        <v>0</v>
      </c>
      <c r="I18" s="15">
        <v>1.7399999999999999E-2</v>
      </c>
      <c r="J18" s="15">
        <v>1.21E-2</v>
      </c>
      <c r="K18" s="15">
        <v>1.0699999999999999E-2</v>
      </c>
      <c r="L18" s="15">
        <v>3.8800000000000001E-2</v>
      </c>
      <c r="M18" s="15">
        <v>0</v>
      </c>
      <c r="N18" s="15">
        <v>0</v>
      </c>
      <c r="O18" s="15">
        <v>1.8499999999999999E-2</v>
      </c>
      <c r="P18" s="15">
        <v>2.0299999999999999E-2</v>
      </c>
      <c r="Q18" s="15">
        <v>0</v>
      </c>
      <c r="R18" s="15">
        <v>0</v>
      </c>
      <c r="S18" s="15">
        <v>1.6400000000000001E-2</v>
      </c>
      <c r="T18" s="14">
        <v>0</v>
      </c>
      <c r="U18" s="15">
        <v>2.47E-2</v>
      </c>
      <c r="V18" s="14">
        <v>1.01E-2</v>
      </c>
      <c r="W18" s="15">
        <v>7.4000000000000003E-3</v>
      </c>
      <c r="X18" s="15">
        <v>1.38E-2</v>
      </c>
      <c r="Y18" s="15">
        <v>9.4000000000000004E-3</v>
      </c>
      <c r="Z18" s="15">
        <v>7.2599999999999998E-2</v>
      </c>
      <c r="AA18" s="14">
        <v>0.48449999999999999</v>
      </c>
      <c r="AB18" s="15">
        <v>9.7000000000000003E-3</v>
      </c>
      <c r="AC18" s="14">
        <v>3.9699999999999999E-2</v>
      </c>
    </row>
    <row r="19" spans="1:29" x14ac:dyDescent="0.2">
      <c r="A19" s="4" t="s">
        <v>78</v>
      </c>
      <c r="B19" s="12">
        <v>197</v>
      </c>
      <c r="C19" s="13">
        <v>19</v>
      </c>
      <c r="D19" s="13">
        <v>37</v>
      </c>
      <c r="E19" s="13">
        <v>31</v>
      </c>
      <c r="F19" s="13">
        <v>28</v>
      </c>
      <c r="G19" s="13">
        <v>33</v>
      </c>
      <c r="H19" s="12">
        <v>49</v>
      </c>
      <c r="I19" s="13">
        <v>22</v>
      </c>
      <c r="J19" s="13">
        <v>12</v>
      </c>
      <c r="K19" s="13">
        <v>27</v>
      </c>
      <c r="L19" s="13">
        <v>6</v>
      </c>
      <c r="M19" s="13">
        <v>22</v>
      </c>
      <c r="N19" s="13">
        <v>4</v>
      </c>
      <c r="O19" s="13">
        <v>16</v>
      </c>
      <c r="P19" s="13">
        <v>24</v>
      </c>
      <c r="Q19" s="13">
        <v>20</v>
      </c>
      <c r="R19" s="13">
        <v>11</v>
      </c>
      <c r="S19" s="13">
        <v>18</v>
      </c>
      <c r="T19" s="12">
        <v>15</v>
      </c>
      <c r="U19" s="13">
        <v>14</v>
      </c>
      <c r="V19" s="12">
        <v>182</v>
      </c>
      <c r="W19" s="13">
        <v>21</v>
      </c>
      <c r="X19" s="13">
        <v>41</v>
      </c>
      <c r="Y19" s="13">
        <v>132</v>
      </c>
      <c r="Z19" s="13">
        <v>3</v>
      </c>
      <c r="AA19" s="12">
        <v>0</v>
      </c>
      <c r="AB19" s="13">
        <v>179</v>
      </c>
      <c r="AC19" s="12">
        <v>18</v>
      </c>
    </row>
    <row r="20" spans="1:29" x14ac:dyDescent="0.2">
      <c r="A20" s="8" t="s">
        <v>85</v>
      </c>
      <c r="B20" s="16">
        <v>0.19400000000000001</v>
      </c>
      <c r="C20" s="17">
        <v>0.1643</v>
      </c>
      <c r="D20" s="17">
        <v>0.19769999999999999</v>
      </c>
      <c r="E20" s="17">
        <v>0.18509999999999999</v>
      </c>
      <c r="F20" s="17">
        <v>0.14910000000000001</v>
      </c>
      <c r="G20" s="17">
        <v>0.23599999999999999</v>
      </c>
      <c r="H20" s="16">
        <v>0.22600000000000001</v>
      </c>
      <c r="I20" s="17">
        <v>0.22450000000000001</v>
      </c>
      <c r="J20" s="17">
        <v>0.1537</v>
      </c>
      <c r="K20" s="17">
        <v>0.2198</v>
      </c>
      <c r="L20" s="17">
        <v>0.15559999999999999</v>
      </c>
      <c r="M20" s="17">
        <v>0.1956</v>
      </c>
      <c r="N20" s="17">
        <v>0.16139999999999999</v>
      </c>
      <c r="O20" s="17">
        <v>0.17280000000000001</v>
      </c>
      <c r="P20" s="17">
        <v>0.16919999999999999</v>
      </c>
      <c r="Q20" s="17">
        <v>0.2384</v>
      </c>
      <c r="R20" s="17">
        <v>0.22489999999999999</v>
      </c>
      <c r="S20" s="17">
        <v>0.20699999999999999</v>
      </c>
      <c r="T20" s="16">
        <v>0.1656</v>
      </c>
      <c r="U20" s="17">
        <v>0.17119999999999999</v>
      </c>
      <c r="V20" s="16">
        <v>0.1958</v>
      </c>
      <c r="W20" s="17">
        <v>0.1656</v>
      </c>
      <c r="X20" s="17">
        <v>0.25169999999999998</v>
      </c>
      <c r="Y20" s="17">
        <v>0.18759999999999999</v>
      </c>
      <c r="Z20" s="17">
        <v>0.14330000000000001</v>
      </c>
      <c r="AA20" s="16">
        <v>0</v>
      </c>
      <c r="AB20" s="17">
        <v>0.1903</v>
      </c>
      <c r="AC20" s="16">
        <v>0.24010000000000001</v>
      </c>
    </row>
    <row r="21" spans="1:29" x14ac:dyDescent="0.2">
      <c r="A21" s="4" t="s">
        <v>86</v>
      </c>
      <c r="B21" s="12">
        <v>1016</v>
      </c>
      <c r="C21" s="13">
        <v>116</v>
      </c>
      <c r="D21" s="13">
        <v>187</v>
      </c>
      <c r="E21" s="13">
        <v>168</v>
      </c>
      <c r="F21" s="13">
        <v>190</v>
      </c>
      <c r="G21" s="13">
        <v>139</v>
      </c>
      <c r="H21" s="12">
        <v>217</v>
      </c>
      <c r="I21" s="13">
        <v>97</v>
      </c>
      <c r="J21" s="13">
        <v>77</v>
      </c>
      <c r="K21" s="13">
        <v>124</v>
      </c>
      <c r="L21" s="13">
        <v>39</v>
      </c>
      <c r="M21" s="13">
        <v>110</v>
      </c>
      <c r="N21" s="13">
        <v>25</v>
      </c>
      <c r="O21" s="13">
        <v>91</v>
      </c>
      <c r="P21" s="13">
        <v>141</v>
      </c>
      <c r="Q21" s="13">
        <v>85</v>
      </c>
      <c r="R21" s="13">
        <v>48</v>
      </c>
      <c r="S21" s="13">
        <v>87</v>
      </c>
      <c r="T21" s="12">
        <v>88</v>
      </c>
      <c r="U21" s="13">
        <v>82</v>
      </c>
      <c r="V21" s="12">
        <v>931</v>
      </c>
      <c r="W21" s="13">
        <v>126</v>
      </c>
      <c r="X21" s="13">
        <v>165</v>
      </c>
      <c r="Y21" s="13">
        <v>702</v>
      </c>
      <c r="Z21" s="13">
        <v>21</v>
      </c>
      <c r="AA21" s="12">
        <v>2</v>
      </c>
      <c r="AB21" s="13">
        <v>939</v>
      </c>
      <c r="AC21" s="12">
        <v>76</v>
      </c>
    </row>
    <row r="22" spans="1:29" x14ac:dyDescent="0.2">
      <c r="A22" s="8" t="s">
        <v>85</v>
      </c>
      <c r="B22" s="18">
        <v>1</v>
      </c>
      <c r="C22" s="19">
        <v>1</v>
      </c>
      <c r="D22" s="19">
        <v>1</v>
      </c>
      <c r="E22" s="19">
        <v>0.99990000000000001</v>
      </c>
      <c r="F22" s="19">
        <v>1</v>
      </c>
      <c r="G22" s="19">
        <v>1</v>
      </c>
      <c r="H22" s="18">
        <v>0.99990000000000001</v>
      </c>
      <c r="I22" s="19">
        <v>1.0001</v>
      </c>
      <c r="J22" s="19">
        <v>0.99990000000000001</v>
      </c>
      <c r="K22" s="19">
        <v>1</v>
      </c>
      <c r="L22" s="19">
        <v>1</v>
      </c>
      <c r="M22" s="19">
        <v>1</v>
      </c>
      <c r="N22" s="19">
        <v>1</v>
      </c>
      <c r="O22" s="19">
        <v>1.0001</v>
      </c>
      <c r="P22" s="19">
        <v>1</v>
      </c>
      <c r="Q22" s="19">
        <v>1</v>
      </c>
      <c r="R22" s="19">
        <v>1</v>
      </c>
      <c r="S22" s="19">
        <v>1</v>
      </c>
      <c r="T22" s="18">
        <v>1</v>
      </c>
      <c r="U22" s="19">
        <v>1</v>
      </c>
      <c r="V22" s="18">
        <v>1.0001</v>
      </c>
      <c r="W22" s="19">
        <v>1</v>
      </c>
      <c r="X22" s="19">
        <v>1</v>
      </c>
      <c r="Y22" s="19">
        <v>1</v>
      </c>
      <c r="Z22" s="19">
        <v>1</v>
      </c>
      <c r="AA22" s="18">
        <v>1</v>
      </c>
      <c r="AB22" s="19">
        <v>0.99990000000000001</v>
      </c>
      <c r="AC22"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0"/>
  <sheetViews>
    <sheetView tabSelected="1" workbookViewId="0">
      <selection activeCell="A6" sqref="A6:Z6"/>
    </sheetView>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18</v>
      </c>
    </row>
    <row r="6" spans="1:29" ht="42" customHeight="1" x14ac:dyDescent="0.2">
      <c r="A6" s="41" t="s">
        <v>102</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103</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304</v>
      </c>
      <c r="C11" s="13">
        <v>68</v>
      </c>
      <c r="D11" s="13">
        <v>82</v>
      </c>
      <c r="E11" s="13">
        <v>69</v>
      </c>
      <c r="F11" s="13">
        <v>44</v>
      </c>
      <c r="G11" s="13">
        <v>29</v>
      </c>
      <c r="H11" s="12">
        <v>12</v>
      </c>
      <c r="I11" s="13">
        <v>24</v>
      </c>
      <c r="J11" s="13">
        <v>34</v>
      </c>
      <c r="K11" s="13">
        <v>30</v>
      </c>
      <c r="L11" s="13">
        <v>8</v>
      </c>
      <c r="M11" s="13">
        <v>35</v>
      </c>
      <c r="N11" s="13">
        <v>7</v>
      </c>
      <c r="O11" s="13">
        <v>32</v>
      </c>
      <c r="P11" s="13">
        <v>34</v>
      </c>
      <c r="Q11" s="13">
        <v>29</v>
      </c>
      <c r="R11" s="13">
        <v>10</v>
      </c>
      <c r="S11" s="13">
        <v>30</v>
      </c>
      <c r="T11" s="12">
        <v>30</v>
      </c>
      <c r="U11" s="13">
        <v>32</v>
      </c>
      <c r="V11" s="12">
        <v>272</v>
      </c>
      <c r="W11" s="13">
        <v>134</v>
      </c>
      <c r="X11" s="13">
        <v>170</v>
      </c>
      <c r="Y11" s="13">
        <v>0</v>
      </c>
      <c r="Z11" s="13">
        <v>0</v>
      </c>
      <c r="AA11" s="12">
        <v>0</v>
      </c>
      <c r="AB11" s="13">
        <v>281</v>
      </c>
      <c r="AC11" s="12">
        <v>23</v>
      </c>
    </row>
    <row r="12" spans="1:29" x14ac:dyDescent="0.2">
      <c r="A12" s="8" t="s">
        <v>84</v>
      </c>
      <c r="B12" s="10">
        <v>291</v>
      </c>
      <c r="C12" s="11">
        <v>66</v>
      </c>
      <c r="D12" s="11">
        <v>84</v>
      </c>
      <c r="E12" s="11">
        <v>54</v>
      </c>
      <c r="F12" s="11">
        <v>46</v>
      </c>
      <c r="G12" s="11">
        <v>24</v>
      </c>
      <c r="H12" s="10">
        <v>17</v>
      </c>
      <c r="I12" s="11">
        <v>22</v>
      </c>
      <c r="J12" s="11">
        <v>31</v>
      </c>
      <c r="K12" s="11">
        <v>35</v>
      </c>
      <c r="L12" s="11">
        <v>12</v>
      </c>
      <c r="M12" s="11">
        <v>32</v>
      </c>
      <c r="N12" s="11">
        <v>7</v>
      </c>
      <c r="O12" s="11">
        <v>33</v>
      </c>
      <c r="P12" s="11">
        <v>32</v>
      </c>
      <c r="Q12" s="11">
        <v>25</v>
      </c>
      <c r="R12" s="11">
        <v>9</v>
      </c>
      <c r="S12" s="11">
        <v>27</v>
      </c>
      <c r="T12" s="10">
        <v>25</v>
      </c>
      <c r="U12" s="11">
        <v>33</v>
      </c>
      <c r="V12" s="10">
        <v>258</v>
      </c>
      <c r="W12" s="11">
        <v>126</v>
      </c>
      <c r="X12" s="11">
        <v>165</v>
      </c>
      <c r="Y12" s="11">
        <v>0</v>
      </c>
      <c r="Z12" s="11">
        <v>0</v>
      </c>
      <c r="AA12" s="10">
        <v>0</v>
      </c>
      <c r="AB12" s="11">
        <v>267</v>
      </c>
      <c r="AC12" s="10">
        <v>24</v>
      </c>
    </row>
    <row r="13" spans="1:29" x14ac:dyDescent="0.2">
      <c r="A13" s="4" t="s">
        <v>100</v>
      </c>
      <c r="B13" s="12">
        <v>154</v>
      </c>
      <c r="C13" s="13">
        <v>42</v>
      </c>
      <c r="D13" s="13">
        <v>52</v>
      </c>
      <c r="E13" s="13">
        <v>23</v>
      </c>
      <c r="F13" s="13">
        <v>22</v>
      </c>
      <c r="G13" s="13">
        <v>12</v>
      </c>
      <c r="H13" s="12">
        <v>3</v>
      </c>
      <c r="I13" s="13">
        <v>9</v>
      </c>
      <c r="J13" s="13">
        <v>19</v>
      </c>
      <c r="K13" s="13">
        <v>17</v>
      </c>
      <c r="L13" s="13">
        <v>7</v>
      </c>
      <c r="M13" s="13">
        <v>14</v>
      </c>
      <c r="N13" s="13">
        <v>4</v>
      </c>
      <c r="O13" s="13">
        <v>19</v>
      </c>
      <c r="P13" s="13">
        <v>17</v>
      </c>
      <c r="Q13" s="13">
        <v>11</v>
      </c>
      <c r="R13" s="13">
        <v>5</v>
      </c>
      <c r="S13" s="13">
        <v>17</v>
      </c>
      <c r="T13" s="12">
        <v>15</v>
      </c>
      <c r="U13" s="13">
        <v>14</v>
      </c>
      <c r="V13" s="12">
        <v>141</v>
      </c>
      <c r="W13" s="13">
        <v>78</v>
      </c>
      <c r="X13" s="13">
        <v>76</v>
      </c>
      <c r="Y13" s="13">
        <v>0</v>
      </c>
      <c r="Z13" s="13">
        <v>0</v>
      </c>
      <c r="AA13" s="12">
        <v>0</v>
      </c>
      <c r="AB13" s="13">
        <v>144</v>
      </c>
      <c r="AC13" s="12">
        <v>10</v>
      </c>
    </row>
    <row r="14" spans="1:29" x14ac:dyDescent="0.2">
      <c r="A14" s="4" t="s">
        <v>85</v>
      </c>
      <c r="B14" s="14">
        <v>0.53059999999999996</v>
      </c>
      <c r="C14" s="15">
        <v>0.62790000000000001</v>
      </c>
      <c r="D14" s="15">
        <v>0.61890000000000001</v>
      </c>
      <c r="E14" s="15">
        <v>0.43590000000000001</v>
      </c>
      <c r="F14" s="15">
        <v>0.4829</v>
      </c>
      <c r="G14" s="15">
        <v>0.5302</v>
      </c>
      <c r="H14" s="14">
        <v>0.14699999999999999</v>
      </c>
      <c r="I14" s="15">
        <v>0.42759999999999998</v>
      </c>
      <c r="J14" s="15">
        <v>0.60750000000000004</v>
      </c>
      <c r="K14" s="15">
        <v>0.47260000000000002</v>
      </c>
      <c r="L14" s="15">
        <v>0.55630000000000002</v>
      </c>
      <c r="M14" s="15">
        <v>0.4496</v>
      </c>
      <c r="N14" s="15">
        <v>0.57199999999999995</v>
      </c>
      <c r="O14" s="15">
        <v>0.56689999999999996</v>
      </c>
      <c r="P14" s="15">
        <v>0.51490000000000002</v>
      </c>
      <c r="Q14" s="15">
        <v>0.44969999999999999</v>
      </c>
      <c r="R14" s="15">
        <v>0.49869999999999998</v>
      </c>
      <c r="S14" s="15">
        <v>0.64839999999999998</v>
      </c>
      <c r="T14" s="14">
        <v>0.60770000000000002</v>
      </c>
      <c r="U14" s="15">
        <v>0.41620000000000001</v>
      </c>
      <c r="V14" s="14">
        <v>0.54500000000000004</v>
      </c>
      <c r="W14" s="15">
        <v>0.62019999999999997</v>
      </c>
      <c r="X14" s="15">
        <v>0.46210000000000001</v>
      </c>
      <c r="Y14" s="15" t="e">
        <v>#NUM!</v>
      </c>
      <c r="Z14" s="15" t="e">
        <v>#NUM!</v>
      </c>
      <c r="AA14" s="14" t="e">
        <v>#NUM!</v>
      </c>
      <c r="AB14" s="15">
        <v>0.5403</v>
      </c>
      <c r="AC14" s="14">
        <v>0.42209999999999998</v>
      </c>
    </row>
    <row r="15" spans="1:29" x14ac:dyDescent="0.2">
      <c r="A15" s="4" t="s">
        <v>101</v>
      </c>
      <c r="B15" s="12">
        <v>136</v>
      </c>
      <c r="C15" s="13">
        <v>24</v>
      </c>
      <c r="D15" s="13">
        <v>32</v>
      </c>
      <c r="E15" s="13">
        <v>30</v>
      </c>
      <c r="F15" s="13">
        <v>24</v>
      </c>
      <c r="G15" s="13">
        <v>11</v>
      </c>
      <c r="H15" s="12">
        <v>15</v>
      </c>
      <c r="I15" s="13">
        <v>11</v>
      </c>
      <c r="J15" s="13">
        <v>12</v>
      </c>
      <c r="K15" s="13">
        <v>19</v>
      </c>
      <c r="L15" s="13">
        <v>5</v>
      </c>
      <c r="M15" s="13">
        <v>18</v>
      </c>
      <c r="N15" s="13">
        <v>3</v>
      </c>
      <c r="O15" s="13">
        <v>14</v>
      </c>
      <c r="P15" s="13">
        <v>16</v>
      </c>
      <c r="Q15" s="13">
        <v>14</v>
      </c>
      <c r="R15" s="13">
        <v>5</v>
      </c>
      <c r="S15" s="13">
        <v>9</v>
      </c>
      <c r="T15" s="12">
        <v>10</v>
      </c>
      <c r="U15" s="13">
        <v>19</v>
      </c>
      <c r="V15" s="12">
        <v>117</v>
      </c>
      <c r="W15" s="13">
        <v>48</v>
      </c>
      <c r="X15" s="13">
        <v>88</v>
      </c>
      <c r="Y15" s="13">
        <v>0</v>
      </c>
      <c r="Z15" s="13">
        <v>0</v>
      </c>
      <c r="AA15" s="12">
        <v>0</v>
      </c>
      <c r="AB15" s="13">
        <v>122</v>
      </c>
      <c r="AC15" s="12">
        <v>14</v>
      </c>
    </row>
    <row r="16" spans="1:29" x14ac:dyDescent="0.2">
      <c r="A16" s="4" t="s">
        <v>85</v>
      </c>
      <c r="B16" s="14">
        <v>0.46610000000000001</v>
      </c>
      <c r="C16" s="15">
        <v>0.35780000000000001</v>
      </c>
      <c r="D16" s="15">
        <v>0.38109999999999999</v>
      </c>
      <c r="E16" s="15">
        <v>0.56410000000000005</v>
      </c>
      <c r="F16" s="15">
        <v>0.5171</v>
      </c>
      <c r="G16" s="15">
        <v>0.4698</v>
      </c>
      <c r="H16" s="14">
        <v>0.85299999999999998</v>
      </c>
      <c r="I16" s="15">
        <v>0.52869999999999995</v>
      </c>
      <c r="J16" s="15">
        <v>0.39250000000000002</v>
      </c>
      <c r="K16" s="15">
        <v>0.52739999999999998</v>
      </c>
      <c r="L16" s="15">
        <v>0.44369999999999998</v>
      </c>
      <c r="M16" s="15">
        <v>0.5504</v>
      </c>
      <c r="N16" s="15">
        <v>0.42799999999999999</v>
      </c>
      <c r="O16" s="15">
        <v>0.43309999999999998</v>
      </c>
      <c r="P16" s="15">
        <v>0.48509999999999998</v>
      </c>
      <c r="Q16" s="15">
        <v>0.55030000000000001</v>
      </c>
      <c r="R16" s="15">
        <v>0.50129999999999997</v>
      </c>
      <c r="S16" s="15">
        <v>0.35160000000000002</v>
      </c>
      <c r="T16" s="14">
        <v>0.39229999999999998</v>
      </c>
      <c r="U16" s="15">
        <v>0.58379999999999999</v>
      </c>
      <c r="V16" s="14">
        <v>0.45129999999999998</v>
      </c>
      <c r="W16" s="15">
        <v>0.37980000000000003</v>
      </c>
      <c r="X16" s="15">
        <v>0.53220000000000001</v>
      </c>
      <c r="Y16" s="15" t="e">
        <v>#NUM!</v>
      </c>
      <c r="Z16" s="15" t="e">
        <v>#NUM!</v>
      </c>
      <c r="AA16" s="14" t="e">
        <v>#NUM!</v>
      </c>
      <c r="AB16" s="15">
        <v>0.45619999999999999</v>
      </c>
      <c r="AC16" s="14">
        <v>0.57789999999999997</v>
      </c>
    </row>
    <row r="17" spans="1:29" x14ac:dyDescent="0.2">
      <c r="A17" s="4" t="s">
        <v>79</v>
      </c>
      <c r="B17" s="12">
        <v>1</v>
      </c>
      <c r="C17" s="13">
        <v>1</v>
      </c>
      <c r="D17" s="13">
        <v>0</v>
      </c>
      <c r="E17" s="13">
        <v>0</v>
      </c>
      <c r="F17" s="13">
        <v>0</v>
      </c>
      <c r="G17" s="13">
        <v>0</v>
      </c>
      <c r="H17" s="12">
        <v>0</v>
      </c>
      <c r="I17" s="13">
        <v>1</v>
      </c>
      <c r="J17" s="13">
        <v>0</v>
      </c>
      <c r="K17" s="13">
        <v>0</v>
      </c>
      <c r="L17" s="13">
        <v>0</v>
      </c>
      <c r="M17" s="13">
        <v>0</v>
      </c>
      <c r="N17" s="13">
        <v>0</v>
      </c>
      <c r="O17" s="13">
        <v>0</v>
      </c>
      <c r="P17" s="13">
        <v>0</v>
      </c>
      <c r="Q17" s="13">
        <v>0</v>
      </c>
      <c r="R17" s="13">
        <v>0</v>
      </c>
      <c r="S17" s="13">
        <v>0</v>
      </c>
      <c r="T17" s="12">
        <v>0</v>
      </c>
      <c r="U17" s="13">
        <v>0</v>
      </c>
      <c r="V17" s="12">
        <v>1</v>
      </c>
      <c r="W17" s="13">
        <v>0</v>
      </c>
      <c r="X17" s="13">
        <v>1</v>
      </c>
      <c r="Y17" s="13">
        <v>0</v>
      </c>
      <c r="Z17" s="13">
        <v>0</v>
      </c>
      <c r="AA17" s="12">
        <v>0</v>
      </c>
      <c r="AB17" s="13">
        <v>1</v>
      </c>
      <c r="AC17" s="12">
        <v>0</v>
      </c>
    </row>
    <row r="18" spans="1:29" x14ac:dyDescent="0.2">
      <c r="A18" s="8" t="s">
        <v>85</v>
      </c>
      <c r="B18" s="16">
        <v>3.3E-3</v>
      </c>
      <c r="C18" s="17">
        <v>1.43E-2</v>
      </c>
      <c r="D18" s="17">
        <v>0</v>
      </c>
      <c r="E18" s="17">
        <v>0</v>
      </c>
      <c r="F18" s="17">
        <v>0</v>
      </c>
      <c r="G18" s="17">
        <v>0</v>
      </c>
      <c r="H18" s="16">
        <v>0</v>
      </c>
      <c r="I18" s="17">
        <v>4.3700000000000003E-2</v>
      </c>
      <c r="J18" s="17">
        <v>0</v>
      </c>
      <c r="K18" s="17">
        <v>0</v>
      </c>
      <c r="L18" s="17">
        <v>0</v>
      </c>
      <c r="M18" s="17">
        <v>0</v>
      </c>
      <c r="N18" s="17">
        <v>0</v>
      </c>
      <c r="O18" s="17">
        <v>0</v>
      </c>
      <c r="P18" s="17">
        <v>0</v>
      </c>
      <c r="Q18" s="17">
        <v>0</v>
      </c>
      <c r="R18" s="17">
        <v>0</v>
      </c>
      <c r="S18" s="17">
        <v>0</v>
      </c>
      <c r="T18" s="16">
        <v>0</v>
      </c>
      <c r="U18" s="17">
        <v>0</v>
      </c>
      <c r="V18" s="16">
        <v>3.7000000000000002E-3</v>
      </c>
      <c r="W18" s="17">
        <v>0</v>
      </c>
      <c r="X18" s="17">
        <v>5.7000000000000002E-3</v>
      </c>
      <c r="Y18" s="17" t="e">
        <v>#NUM!</v>
      </c>
      <c r="Z18" s="17" t="e">
        <v>#NUM!</v>
      </c>
      <c r="AA18" s="16" t="e">
        <v>#NUM!</v>
      </c>
      <c r="AB18" s="17">
        <v>3.5000000000000001E-3</v>
      </c>
      <c r="AC18" s="16">
        <v>0</v>
      </c>
    </row>
    <row r="19" spans="1:29" x14ac:dyDescent="0.2">
      <c r="A19" s="4" t="s">
        <v>86</v>
      </c>
      <c r="B19" s="12">
        <v>291</v>
      </c>
      <c r="C19" s="13">
        <v>66</v>
      </c>
      <c r="D19" s="13">
        <v>84</v>
      </c>
      <c r="E19" s="13">
        <v>54</v>
      </c>
      <c r="F19" s="13">
        <v>46</v>
      </c>
      <c r="G19" s="13">
        <v>24</v>
      </c>
      <c r="H19" s="12">
        <v>17</v>
      </c>
      <c r="I19" s="13">
        <v>22</v>
      </c>
      <c r="J19" s="13">
        <v>31</v>
      </c>
      <c r="K19" s="13">
        <v>35</v>
      </c>
      <c r="L19" s="13">
        <v>12</v>
      </c>
      <c r="M19" s="13">
        <v>32</v>
      </c>
      <c r="N19" s="13">
        <v>7</v>
      </c>
      <c r="O19" s="13">
        <v>33</v>
      </c>
      <c r="P19" s="13">
        <v>32</v>
      </c>
      <c r="Q19" s="13">
        <v>25</v>
      </c>
      <c r="R19" s="13">
        <v>9</v>
      </c>
      <c r="S19" s="13">
        <v>27</v>
      </c>
      <c r="T19" s="12">
        <v>25</v>
      </c>
      <c r="U19" s="13">
        <v>33</v>
      </c>
      <c r="V19" s="12">
        <v>258</v>
      </c>
      <c r="W19" s="13">
        <v>126</v>
      </c>
      <c r="X19" s="13">
        <v>165</v>
      </c>
      <c r="Y19" s="13">
        <v>0</v>
      </c>
      <c r="Z19" s="13">
        <v>0</v>
      </c>
      <c r="AA19" s="12">
        <v>0</v>
      </c>
      <c r="AB19" s="13">
        <v>267</v>
      </c>
      <c r="AC19" s="12">
        <v>24</v>
      </c>
    </row>
    <row r="20" spans="1:29" x14ac:dyDescent="0.2">
      <c r="A20" s="8" t="s">
        <v>85</v>
      </c>
      <c r="B20" s="18">
        <v>1</v>
      </c>
      <c r="C20" s="19">
        <v>1</v>
      </c>
      <c r="D20" s="19">
        <v>1</v>
      </c>
      <c r="E20" s="19">
        <v>1</v>
      </c>
      <c r="F20" s="19">
        <v>1</v>
      </c>
      <c r="G20" s="19">
        <v>1</v>
      </c>
      <c r="H20" s="18">
        <v>1</v>
      </c>
      <c r="I20" s="19">
        <v>1</v>
      </c>
      <c r="J20" s="19">
        <v>1</v>
      </c>
      <c r="K20" s="19">
        <v>1</v>
      </c>
      <c r="L20" s="19">
        <v>1</v>
      </c>
      <c r="M20" s="19">
        <v>1</v>
      </c>
      <c r="N20" s="19">
        <v>1</v>
      </c>
      <c r="O20" s="19">
        <v>1</v>
      </c>
      <c r="P20" s="19">
        <v>1</v>
      </c>
      <c r="Q20" s="19">
        <v>1</v>
      </c>
      <c r="R20" s="19">
        <v>1</v>
      </c>
      <c r="S20" s="19">
        <v>1</v>
      </c>
      <c r="T20" s="18">
        <v>1</v>
      </c>
      <c r="U20" s="19">
        <v>1</v>
      </c>
      <c r="V20" s="18">
        <v>1</v>
      </c>
      <c r="W20" s="19">
        <v>1</v>
      </c>
      <c r="X20" s="19">
        <v>1</v>
      </c>
      <c r="Y20" s="19" t="e">
        <v>#NUM!</v>
      </c>
      <c r="Z20" s="19" t="e">
        <v>#NUM!</v>
      </c>
      <c r="AA20" s="18" t="e">
        <v>#NUM!</v>
      </c>
      <c r="AB20" s="19">
        <v>1</v>
      </c>
      <c r="AC20"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22</v>
      </c>
    </row>
    <row r="6" spans="1:29" ht="42" customHeight="1" x14ac:dyDescent="0.2">
      <c r="A6" s="39" t="s">
        <v>104</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105</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696</v>
      </c>
      <c r="C11" s="13">
        <v>42</v>
      </c>
      <c r="D11" s="13">
        <v>97</v>
      </c>
      <c r="E11" s="13">
        <v>141</v>
      </c>
      <c r="F11" s="13">
        <v>136</v>
      </c>
      <c r="G11" s="13">
        <v>136</v>
      </c>
      <c r="H11" s="12">
        <v>144</v>
      </c>
      <c r="I11" s="13">
        <v>77</v>
      </c>
      <c r="J11" s="13">
        <v>49</v>
      </c>
      <c r="K11" s="13">
        <v>70</v>
      </c>
      <c r="L11" s="13">
        <v>18</v>
      </c>
      <c r="M11" s="13">
        <v>76</v>
      </c>
      <c r="N11" s="13">
        <v>18</v>
      </c>
      <c r="O11" s="13">
        <v>52</v>
      </c>
      <c r="P11" s="13">
        <v>108</v>
      </c>
      <c r="Q11" s="13">
        <v>60</v>
      </c>
      <c r="R11" s="13">
        <v>40</v>
      </c>
      <c r="S11" s="13">
        <v>60</v>
      </c>
      <c r="T11" s="12">
        <v>66</v>
      </c>
      <c r="U11" s="13">
        <v>49</v>
      </c>
      <c r="V11" s="12">
        <v>645</v>
      </c>
      <c r="W11" s="13">
        <v>0</v>
      </c>
      <c r="X11" s="13">
        <v>0</v>
      </c>
      <c r="Y11" s="13">
        <v>696</v>
      </c>
      <c r="Z11" s="13">
        <v>0</v>
      </c>
      <c r="AA11" s="12">
        <v>0</v>
      </c>
      <c r="AB11" s="13">
        <v>645</v>
      </c>
      <c r="AC11" s="12">
        <v>51</v>
      </c>
    </row>
    <row r="12" spans="1:29" x14ac:dyDescent="0.2">
      <c r="A12" s="8" t="s">
        <v>84</v>
      </c>
      <c r="B12" s="10">
        <v>702</v>
      </c>
      <c r="C12" s="11">
        <v>43</v>
      </c>
      <c r="D12" s="11">
        <v>99</v>
      </c>
      <c r="E12" s="11">
        <v>110</v>
      </c>
      <c r="F12" s="11">
        <v>143</v>
      </c>
      <c r="G12" s="11">
        <v>111</v>
      </c>
      <c r="H12" s="10">
        <v>197</v>
      </c>
      <c r="I12" s="11">
        <v>75</v>
      </c>
      <c r="J12" s="11">
        <v>43</v>
      </c>
      <c r="K12" s="11">
        <v>87</v>
      </c>
      <c r="L12" s="11">
        <v>27</v>
      </c>
      <c r="M12" s="11">
        <v>77</v>
      </c>
      <c r="N12" s="11">
        <v>18</v>
      </c>
      <c r="O12" s="11">
        <v>55</v>
      </c>
      <c r="P12" s="11">
        <v>107</v>
      </c>
      <c r="Q12" s="11">
        <v>56</v>
      </c>
      <c r="R12" s="11">
        <v>39</v>
      </c>
      <c r="S12" s="11">
        <v>55</v>
      </c>
      <c r="T12" s="10">
        <v>62</v>
      </c>
      <c r="U12" s="11">
        <v>48</v>
      </c>
      <c r="V12" s="10">
        <v>653</v>
      </c>
      <c r="W12" s="11">
        <v>0</v>
      </c>
      <c r="X12" s="11">
        <v>0</v>
      </c>
      <c r="Y12" s="11">
        <v>702</v>
      </c>
      <c r="Z12" s="11">
        <v>0</v>
      </c>
      <c r="AA12" s="10">
        <v>0</v>
      </c>
      <c r="AB12" s="11">
        <v>652</v>
      </c>
      <c r="AC12" s="10">
        <v>51</v>
      </c>
    </row>
    <row r="13" spans="1:29" x14ac:dyDescent="0.2">
      <c r="A13" s="4" t="s">
        <v>100</v>
      </c>
      <c r="B13" s="12">
        <v>575</v>
      </c>
      <c r="C13" s="13">
        <v>32</v>
      </c>
      <c r="D13" s="13">
        <v>81</v>
      </c>
      <c r="E13" s="13">
        <v>90</v>
      </c>
      <c r="F13" s="13">
        <v>115</v>
      </c>
      <c r="G13" s="13">
        <v>91</v>
      </c>
      <c r="H13" s="12">
        <v>166</v>
      </c>
      <c r="I13" s="13">
        <v>63</v>
      </c>
      <c r="J13" s="13">
        <v>36</v>
      </c>
      <c r="K13" s="13">
        <v>71</v>
      </c>
      <c r="L13" s="13">
        <v>20</v>
      </c>
      <c r="M13" s="13">
        <v>64</v>
      </c>
      <c r="N13" s="13">
        <v>16</v>
      </c>
      <c r="O13" s="13">
        <v>41</v>
      </c>
      <c r="P13" s="13">
        <v>91</v>
      </c>
      <c r="Q13" s="13">
        <v>46</v>
      </c>
      <c r="R13" s="13">
        <v>31</v>
      </c>
      <c r="S13" s="13">
        <v>42</v>
      </c>
      <c r="T13" s="12">
        <v>52</v>
      </c>
      <c r="U13" s="13">
        <v>39</v>
      </c>
      <c r="V13" s="12">
        <v>535</v>
      </c>
      <c r="W13" s="13">
        <v>0</v>
      </c>
      <c r="X13" s="13">
        <v>0</v>
      </c>
      <c r="Y13" s="13">
        <v>575</v>
      </c>
      <c r="Z13" s="13">
        <v>0</v>
      </c>
      <c r="AA13" s="12">
        <v>0</v>
      </c>
      <c r="AB13" s="13">
        <v>536</v>
      </c>
      <c r="AC13" s="12">
        <v>39</v>
      </c>
    </row>
    <row r="14" spans="1:29" x14ac:dyDescent="0.2">
      <c r="A14" s="4" t="s">
        <v>85</v>
      </c>
      <c r="B14" s="14">
        <v>0.81859999999999999</v>
      </c>
      <c r="C14" s="15">
        <v>0.74329999999999996</v>
      </c>
      <c r="D14" s="15">
        <v>0.8145</v>
      </c>
      <c r="E14" s="15">
        <v>0.82020000000000004</v>
      </c>
      <c r="F14" s="15">
        <v>0.80320000000000003</v>
      </c>
      <c r="G14" s="15">
        <v>0.82679999999999998</v>
      </c>
      <c r="H14" s="14">
        <v>0.84279999999999999</v>
      </c>
      <c r="I14" s="15">
        <v>0.83489999999999998</v>
      </c>
      <c r="J14" s="15">
        <v>0.82820000000000005</v>
      </c>
      <c r="K14" s="15">
        <v>0.81159999999999999</v>
      </c>
      <c r="L14" s="15">
        <v>0.74590000000000001</v>
      </c>
      <c r="M14" s="15">
        <v>0.83979999999999999</v>
      </c>
      <c r="N14" s="15">
        <v>0.89929999999999999</v>
      </c>
      <c r="O14" s="15">
        <v>0.74460000000000004</v>
      </c>
      <c r="P14" s="15">
        <v>0.85119999999999996</v>
      </c>
      <c r="Q14" s="15">
        <v>0.81679999999999997</v>
      </c>
      <c r="R14" s="15">
        <v>0.80569999999999997</v>
      </c>
      <c r="S14" s="15">
        <v>0.76239999999999997</v>
      </c>
      <c r="T14" s="14">
        <v>0.84719999999999995</v>
      </c>
      <c r="U14" s="15">
        <v>0.81889999999999996</v>
      </c>
      <c r="V14" s="14">
        <v>0.81920000000000004</v>
      </c>
      <c r="W14" s="15" t="e">
        <v>#NUM!</v>
      </c>
      <c r="X14" s="15" t="e">
        <v>#NUM!</v>
      </c>
      <c r="Y14" s="15">
        <v>0.81859999999999999</v>
      </c>
      <c r="Z14" s="15" t="e">
        <v>#NUM!</v>
      </c>
      <c r="AA14" s="14" t="e">
        <v>#NUM!</v>
      </c>
      <c r="AB14" s="15">
        <v>0.82299999999999995</v>
      </c>
      <c r="AC14" s="14">
        <v>0.76249999999999996</v>
      </c>
    </row>
    <row r="15" spans="1:29" x14ac:dyDescent="0.2">
      <c r="A15" s="4" t="s">
        <v>101</v>
      </c>
      <c r="B15" s="12">
        <v>40</v>
      </c>
      <c r="C15" s="13">
        <v>8</v>
      </c>
      <c r="D15" s="13">
        <v>6</v>
      </c>
      <c r="E15" s="13">
        <v>6</v>
      </c>
      <c r="F15" s="13">
        <v>8</v>
      </c>
      <c r="G15" s="13">
        <v>7</v>
      </c>
      <c r="H15" s="12">
        <v>5</v>
      </c>
      <c r="I15" s="13">
        <v>6</v>
      </c>
      <c r="J15" s="13">
        <v>4</v>
      </c>
      <c r="K15" s="13">
        <v>5</v>
      </c>
      <c r="L15" s="13">
        <v>3</v>
      </c>
      <c r="M15" s="13">
        <v>4</v>
      </c>
      <c r="N15" s="13">
        <v>0</v>
      </c>
      <c r="O15" s="13">
        <v>4</v>
      </c>
      <c r="P15" s="13">
        <v>6</v>
      </c>
      <c r="Q15" s="13">
        <v>1</v>
      </c>
      <c r="R15" s="13">
        <v>2</v>
      </c>
      <c r="S15" s="13">
        <v>2</v>
      </c>
      <c r="T15" s="12">
        <v>3</v>
      </c>
      <c r="U15" s="13">
        <v>3</v>
      </c>
      <c r="V15" s="12">
        <v>37</v>
      </c>
      <c r="W15" s="13">
        <v>0</v>
      </c>
      <c r="X15" s="13">
        <v>0</v>
      </c>
      <c r="Y15" s="13">
        <v>40</v>
      </c>
      <c r="Z15" s="13">
        <v>0</v>
      </c>
      <c r="AA15" s="12">
        <v>0</v>
      </c>
      <c r="AB15" s="13">
        <v>35</v>
      </c>
      <c r="AC15" s="12">
        <v>4</v>
      </c>
    </row>
    <row r="16" spans="1:29" x14ac:dyDescent="0.2">
      <c r="A16" s="4" t="s">
        <v>85</v>
      </c>
      <c r="B16" s="14">
        <v>5.6300000000000003E-2</v>
      </c>
      <c r="C16" s="15">
        <v>0.19009999999999999</v>
      </c>
      <c r="D16" s="15">
        <v>6.2899999999999998E-2</v>
      </c>
      <c r="E16" s="15">
        <v>5.0299999999999997E-2</v>
      </c>
      <c r="F16" s="15">
        <v>5.5899999999999998E-2</v>
      </c>
      <c r="G16" s="15">
        <v>5.9799999999999999E-2</v>
      </c>
      <c r="H16" s="14">
        <v>2.5600000000000001E-2</v>
      </c>
      <c r="I16" s="15">
        <v>7.9600000000000004E-2</v>
      </c>
      <c r="J16" s="15">
        <v>8.8400000000000006E-2</v>
      </c>
      <c r="K16" s="15">
        <v>5.1799999999999999E-2</v>
      </c>
      <c r="L16" s="15">
        <v>0.1129</v>
      </c>
      <c r="M16" s="15">
        <v>5.8299999999999998E-2</v>
      </c>
      <c r="N16" s="15">
        <v>0</v>
      </c>
      <c r="O16" s="15">
        <v>6.9900000000000004E-2</v>
      </c>
      <c r="P16" s="15">
        <v>5.9299999999999999E-2</v>
      </c>
      <c r="Q16" s="15">
        <v>1.24E-2</v>
      </c>
      <c r="R16" s="15">
        <v>4.6199999999999998E-2</v>
      </c>
      <c r="S16" s="15">
        <v>0.04</v>
      </c>
      <c r="T16" s="14">
        <v>4.7E-2</v>
      </c>
      <c r="U16" s="15">
        <v>5.5599999999999997E-2</v>
      </c>
      <c r="V16" s="14">
        <v>5.6500000000000002E-2</v>
      </c>
      <c r="W16" s="15" t="e">
        <v>#NUM!</v>
      </c>
      <c r="X16" s="15" t="e">
        <v>#NUM!</v>
      </c>
      <c r="Y16" s="15">
        <v>5.6300000000000003E-2</v>
      </c>
      <c r="Z16" s="15" t="e">
        <v>#NUM!</v>
      </c>
      <c r="AA16" s="14" t="e">
        <v>#NUM!</v>
      </c>
      <c r="AB16" s="15">
        <v>5.3999999999999999E-2</v>
      </c>
      <c r="AC16" s="14">
        <v>8.6199999999999999E-2</v>
      </c>
    </row>
    <row r="17" spans="1:29" x14ac:dyDescent="0.2">
      <c r="A17" s="4" t="s">
        <v>78</v>
      </c>
      <c r="B17" s="12">
        <v>88</v>
      </c>
      <c r="C17" s="13">
        <v>3</v>
      </c>
      <c r="D17" s="13">
        <v>12</v>
      </c>
      <c r="E17" s="13">
        <v>14</v>
      </c>
      <c r="F17" s="13">
        <v>20</v>
      </c>
      <c r="G17" s="13">
        <v>13</v>
      </c>
      <c r="H17" s="12">
        <v>26</v>
      </c>
      <c r="I17" s="13">
        <v>6</v>
      </c>
      <c r="J17" s="13">
        <v>4</v>
      </c>
      <c r="K17" s="13">
        <v>12</v>
      </c>
      <c r="L17" s="13">
        <v>4</v>
      </c>
      <c r="M17" s="13">
        <v>8</v>
      </c>
      <c r="N17" s="13">
        <v>2</v>
      </c>
      <c r="O17" s="13">
        <v>10</v>
      </c>
      <c r="P17" s="13">
        <v>10</v>
      </c>
      <c r="Q17" s="13">
        <v>10</v>
      </c>
      <c r="R17" s="13">
        <v>6</v>
      </c>
      <c r="S17" s="13">
        <v>11</v>
      </c>
      <c r="T17" s="12">
        <v>7</v>
      </c>
      <c r="U17" s="13">
        <v>6</v>
      </c>
      <c r="V17" s="12">
        <v>81</v>
      </c>
      <c r="W17" s="13">
        <v>0</v>
      </c>
      <c r="X17" s="13">
        <v>0</v>
      </c>
      <c r="Y17" s="13">
        <v>88</v>
      </c>
      <c r="Z17" s="13">
        <v>0</v>
      </c>
      <c r="AA17" s="12">
        <v>0</v>
      </c>
      <c r="AB17" s="13">
        <v>80</v>
      </c>
      <c r="AC17" s="12">
        <v>8</v>
      </c>
    </row>
    <row r="18" spans="1:29" x14ac:dyDescent="0.2">
      <c r="A18" s="8" t="s">
        <v>85</v>
      </c>
      <c r="B18" s="16">
        <v>0.125</v>
      </c>
      <c r="C18" s="17">
        <v>6.6600000000000006E-2</v>
      </c>
      <c r="D18" s="17">
        <v>0.1226</v>
      </c>
      <c r="E18" s="17">
        <v>0.1295</v>
      </c>
      <c r="F18" s="17">
        <v>0.1409</v>
      </c>
      <c r="G18" s="17">
        <v>0.1134</v>
      </c>
      <c r="H18" s="16">
        <v>0.13159999999999999</v>
      </c>
      <c r="I18" s="17">
        <v>8.5500000000000007E-2</v>
      </c>
      <c r="J18" s="17">
        <v>8.3500000000000005E-2</v>
      </c>
      <c r="K18" s="17">
        <v>0.1366</v>
      </c>
      <c r="L18" s="17">
        <v>0.14130000000000001</v>
      </c>
      <c r="M18" s="17">
        <v>0.1019</v>
      </c>
      <c r="N18" s="17">
        <v>0.1007</v>
      </c>
      <c r="O18" s="17">
        <v>0.1855</v>
      </c>
      <c r="P18" s="17">
        <v>8.9399999999999993E-2</v>
      </c>
      <c r="Q18" s="17">
        <v>0.17080000000000001</v>
      </c>
      <c r="R18" s="17">
        <v>0.14799999999999999</v>
      </c>
      <c r="S18" s="17">
        <v>0.1976</v>
      </c>
      <c r="T18" s="16">
        <v>0.10580000000000001</v>
      </c>
      <c r="U18" s="17">
        <v>0.1255</v>
      </c>
      <c r="V18" s="16">
        <v>0.12429999999999999</v>
      </c>
      <c r="W18" s="17" t="e">
        <v>#NUM!</v>
      </c>
      <c r="X18" s="17" t="e">
        <v>#NUM!</v>
      </c>
      <c r="Y18" s="17">
        <v>0.125</v>
      </c>
      <c r="Z18" s="17" t="e">
        <v>#NUM!</v>
      </c>
      <c r="AA18" s="16" t="e">
        <v>#NUM!</v>
      </c>
      <c r="AB18" s="17">
        <v>0.123</v>
      </c>
      <c r="AC18" s="16">
        <v>0.15129999999999999</v>
      </c>
    </row>
    <row r="19" spans="1:29" x14ac:dyDescent="0.2">
      <c r="A19" s="4" t="s">
        <v>86</v>
      </c>
      <c r="B19" s="12">
        <v>702</v>
      </c>
      <c r="C19" s="13">
        <v>43</v>
      </c>
      <c r="D19" s="13">
        <v>99</v>
      </c>
      <c r="E19" s="13">
        <v>110</v>
      </c>
      <c r="F19" s="13">
        <v>143</v>
      </c>
      <c r="G19" s="13">
        <v>111</v>
      </c>
      <c r="H19" s="12">
        <v>197</v>
      </c>
      <c r="I19" s="13">
        <v>75</v>
      </c>
      <c r="J19" s="13">
        <v>43</v>
      </c>
      <c r="K19" s="13">
        <v>87</v>
      </c>
      <c r="L19" s="13">
        <v>27</v>
      </c>
      <c r="M19" s="13">
        <v>77</v>
      </c>
      <c r="N19" s="13">
        <v>18</v>
      </c>
      <c r="O19" s="13">
        <v>55</v>
      </c>
      <c r="P19" s="13">
        <v>107</v>
      </c>
      <c r="Q19" s="13">
        <v>56</v>
      </c>
      <c r="R19" s="13">
        <v>39</v>
      </c>
      <c r="S19" s="13">
        <v>55</v>
      </c>
      <c r="T19" s="12">
        <v>62</v>
      </c>
      <c r="U19" s="13">
        <v>48</v>
      </c>
      <c r="V19" s="12">
        <v>653</v>
      </c>
      <c r="W19" s="13">
        <v>0</v>
      </c>
      <c r="X19" s="13">
        <v>0</v>
      </c>
      <c r="Y19" s="13">
        <v>702</v>
      </c>
      <c r="Z19" s="13">
        <v>0</v>
      </c>
      <c r="AA19" s="12">
        <v>0</v>
      </c>
      <c r="AB19" s="13">
        <v>652</v>
      </c>
      <c r="AC19" s="12">
        <v>51</v>
      </c>
    </row>
    <row r="20" spans="1:29" x14ac:dyDescent="0.2">
      <c r="A20" s="8" t="s">
        <v>85</v>
      </c>
      <c r="B20" s="18">
        <v>0.99990000000000001</v>
      </c>
      <c r="C20" s="19">
        <v>1</v>
      </c>
      <c r="D20" s="19">
        <v>1</v>
      </c>
      <c r="E20" s="19">
        <v>1</v>
      </c>
      <c r="F20" s="19">
        <v>1</v>
      </c>
      <c r="G20" s="19">
        <v>1</v>
      </c>
      <c r="H20" s="18">
        <v>1</v>
      </c>
      <c r="I20" s="19">
        <v>1</v>
      </c>
      <c r="J20" s="19">
        <v>1.0001</v>
      </c>
      <c r="K20" s="19">
        <v>1</v>
      </c>
      <c r="L20" s="19">
        <v>1.0001</v>
      </c>
      <c r="M20" s="19">
        <v>1</v>
      </c>
      <c r="N20" s="19">
        <v>1</v>
      </c>
      <c r="O20" s="19">
        <v>1</v>
      </c>
      <c r="P20" s="19">
        <v>0.99990000000000001</v>
      </c>
      <c r="Q20" s="19">
        <v>1</v>
      </c>
      <c r="R20" s="19">
        <v>0.99990000000000001</v>
      </c>
      <c r="S20" s="19">
        <v>1</v>
      </c>
      <c r="T20" s="18">
        <v>1</v>
      </c>
      <c r="U20" s="19">
        <v>1</v>
      </c>
      <c r="V20" s="18">
        <v>1</v>
      </c>
      <c r="W20" s="19" t="e">
        <v>#NUM!</v>
      </c>
      <c r="X20" s="19" t="e">
        <v>#NUM!</v>
      </c>
      <c r="Y20" s="19">
        <v>0.99990000000000001</v>
      </c>
      <c r="Z20" s="19" t="e">
        <v>#NUM!</v>
      </c>
      <c r="AA20" s="18" t="e">
        <v>#NUM!</v>
      </c>
      <c r="AB20" s="19">
        <v>1</v>
      </c>
      <c r="AC20"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4"/>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26</v>
      </c>
    </row>
    <row r="6" spans="1:29" ht="42" customHeight="1" x14ac:dyDescent="0.2">
      <c r="A6" s="39" t="s">
        <v>106</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107</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162</v>
      </c>
      <c r="C11" s="13">
        <v>43</v>
      </c>
      <c r="D11" s="13">
        <v>51</v>
      </c>
      <c r="E11" s="13">
        <v>30</v>
      </c>
      <c r="F11" s="13">
        <v>21</v>
      </c>
      <c r="G11" s="13">
        <v>15</v>
      </c>
      <c r="H11" s="12">
        <v>2</v>
      </c>
      <c r="I11" s="13">
        <v>10</v>
      </c>
      <c r="J11" s="13">
        <v>20</v>
      </c>
      <c r="K11" s="13">
        <v>14</v>
      </c>
      <c r="L11" s="13">
        <v>5</v>
      </c>
      <c r="M11" s="13">
        <v>16</v>
      </c>
      <c r="N11" s="13">
        <v>4</v>
      </c>
      <c r="O11" s="13">
        <v>19</v>
      </c>
      <c r="P11" s="13">
        <v>17</v>
      </c>
      <c r="Q11" s="13">
        <v>13</v>
      </c>
      <c r="R11" s="13">
        <v>5</v>
      </c>
      <c r="S11" s="13">
        <v>20</v>
      </c>
      <c r="T11" s="12">
        <v>18</v>
      </c>
      <c r="U11" s="13">
        <v>14</v>
      </c>
      <c r="V11" s="12">
        <v>148</v>
      </c>
      <c r="W11" s="13">
        <v>82</v>
      </c>
      <c r="X11" s="13">
        <v>80</v>
      </c>
      <c r="Y11" s="13">
        <v>0</v>
      </c>
      <c r="Z11" s="13">
        <v>0</v>
      </c>
      <c r="AA11" s="12">
        <v>0</v>
      </c>
      <c r="AB11" s="13">
        <v>152</v>
      </c>
      <c r="AC11" s="12">
        <v>10</v>
      </c>
    </row>
    <row r="12" spans="1:29" x14ac:dyDescent="0.2">
      <c r="A12" s="8" t="s">
        <v>84</v>
      </c>
      <c r="B12" s="10">
        <v>154</v>
      </c>
      <c r="C12" s="11">
        <v>42</v>
      </c>
      <c r="D12" s="11">
        <v>52</v>
      </c>
      <c r="E12" s="11">
        <v>23</v>
      </c>
      <c r="F12" s="11">
        <v>22</v>
      </c>
      <c r="G12" s="11">
        <v>12</v>
      </c>
      <c r="H12" s="10">
        <v>3</v>
      </c>
      <c r="I12" s="11">
        <v>9</v>
      </c>
      <c r="J12" s="11">
        <v>19</v>
      </c>
      <c r="K12" s="11">
        <v>17</v>
      </c>
      <c r="L12" s="11">
        <v>7</v>
      </c>
      <c r="M12" s="11">
        <v>14</v>
      </c>
      <c r="N12" s="11">
        <v>4</v>
      </c>
      <c r="O12" s="11">
        <v>19</v>
      </c>
      <c r="P12" s="11">
        <v>17</v>
      </c>
      <c r="Q12" s="11">
        <v>11</v>
      </c>
      <c r="R12" s="11">
        <v>5</v>
      </c>
      <c r="S12" s="11">
        <v>17</v>
      </c>
      <c r="T12" s="10">
        <v>15</v>
      </c>
      <c r="U12" s="11">
        <v>14</v>
      </c>
      <c r="V12" s="10">
        <v>141</v>
      </c>
      <c r="W12" s="11">
        <v>78</v>
      </c>
      <c r="X12" s="11">
        <v>76</v>
      </c>
      <c r="Y12" s="11">
        <v>0</v>
      </c>
      <c r="Z12" s="11">
        <v>0</v>
      </c>
      <c r="AA12" s="10">
        <v>0</v>
      </c>
      <c r="AB12" s="11">
        <v>144</v>
      </c>
      <c r="AC12" s="10">
        <v>10</v>
      </c>
    </row>
    <row r="13" spans="1:29" x14ac:dyDescent="0.2">
      <c r="A13" s="4" t="s">
        <v>108</v>
      </c>
      <c r="B13" s="12">
        <v>65</v>
      </c>
      <c r="C13" s="13">
        <v>17</v>
      </c>
      <c r="D13" s="13">
        <v>23</v>
      </c>
      <c r="E13" s="13">
        <v>9</v>
      </c>
      <c r="F13" s="13">
        <v>9</v>
      </c>
      <c r="G13" s="13">
        <v>7</v>
      </c>
      <c r="H13" s="12">
        <v>1</v>
      </c>
      <c r="I13" s="13">
        <v>4</v>
      </c>
      <c r="J13" s="13">
        <v>5</v>
      </c>
      <c r="K13" s="13">
        <v>4</v>
      </c>
      <c r="L13" s="13">
        <v>2</v>
      </c>
      <c r="M13" s="13">
        <v>7</v>
      </c>
      <c r="N13" s="13">
        <v>2</v>
      </c>
      <c r="O13" s="13">
        <v>6</v>
      </c>
      <c r="P13" s="13">
        <v>8</v>
      </c>
      <c r="Q13" s="13">
        <v>7</v>
      </c>
      <c r="R13" s="13">
        <v>2</v>
      </c>
      <c r="S13" s="13">
        <v>12</v>
      </c>
      <c r="T13" s="12">
        <v>6</v>
      </c>
      <c r="U13" s="13">
        <v>7</v>
      </c>
      <c r="V13" s="12">
        <v>59</v>
      </c>
      <c r="W13" s="13">
        <v>25</v>
      </c>
      <c r="X13" s="13">
        <v>40</v>
      </c>
      <c r="Y13" s="13">
        <v>0</v>
      </c>
      <c r="Z13" s="13">
        <v>0</v>
      </c>
      <c r="AA13" s="12">
        <v>0</v>
      </c>
      <c r="AB13" s="13">
        <v>61</v>
      </c>
      <c r="AC13" s="12">
        <v>4</v>
      </c>
    </row>
    <row r="14" spans="1:29" x14ac:dyDescent="0.2">
      <c r="A14" s="4" t="s">
        <v>85</v>
      </c>
      <c r="B14" s="14">
        <v>0.42399999999999999</v>
      </c>
      <c r="C14" s="15">
        <v>0.41170000000000001</v>
      </c>
      <c r="D14" s="15">
        <v>0.43940000000000001</v>
      </c>
      <c r="E14" s="15">
        <v>0.37019999999999997</v>
      </c>
      <c r="F14" s="15">
        <v>0.40250000000000002</v>
      </c>
      <c r="G14" s="15">
        <v>0.5252</v>
      </c>
      <c r="H14" s="14">
        <v>0.49919999999999998</v>
      </c>
      <c r="I14" s="15">
        <v>0.42320000000000002</v>
      </c>
      <c r="J14" s="15">
        <v>0.28439999999999999</v>
      </c>
      <c r="K14" s="15">
        <v>0.2278</v>
      </c>
      <c r="L14" s="15">
        <v>0.3362</v>
      </c>
      <c r="M14" s="15">
        <v>0.48559999999999998</v>
      </c>
      <c r="N14" s="15">
        <v>0.46810000000000002</v>
      </c>
      <c r="O14" s="15">
        <v>0.30669999999999997</v>
      </c>
      <c r="P14" s="15">
        <v>0.48949999999999999</v>
      </c>
      <c r="Q14" s="15">
        <v>0.61309999999999998</v>
      </c>
      <c r="R14" s="15">
        <v>0.39319999999999999</v>
      </c>
      <c r="S14" s="15">
        <v>0.71589999999999998</v>
      </c>
      <c r="T14" s="14">
        <v>0.41760000000000003</v>
      </c>
      <c r="U14" s="15">
        <v>0.50160000000000005</v>
      </c>
      <c r="V14" s="14">
        <v>0.41660000000000003</v>
      </c>
      <c r="W14" s="15">
        <v>0.3206</v>
      </c>
      <c r="X14" s="15">
        <v>0.53029999999999999</v>
      </c>
      <c r="Y14" s="15" t="e">
        <v>#NUM!</v>
      </c>
      <c r="Z14" s="15" t="e">
        <v>#NUM!</v>
      </c>
      <c r="AA14" s="14" t="e">
        <v>#NUM!</v>
      </c>
      <c r="AB14" s="15">
        <v>0.42399999999999999</v>
      </c>
      <c r="AC14" s="14">
        <v>0.42409999999999998</v>
      </c>
    </row>
    <row r="15" spans="1:29" x14ac:dyDescent="0.2">
      <c r="A15" s="4" t="s">
        <v>109</v>
      </c>
      <c r="B15" s="12">
        <v>34</v>
      </c>
      <c r="C15" s="13">
        <v>9</v>
      </c>
      <c r="D15" s="13">
        <v>11</v>
      </c>
      <c r="E15" s="13">
        <v>8</v>
      </c>
      <c r="F15" s="13">
        <v>4</v>
      </c>
      <c r="G15" s="13">
        <v>2</v>
      </c>
      <c r="H15" s="12">
        <v>0</v>
      </c>
      <c r="I15" s="13">
        <v>2</v>
      </c>
      <c r="J15" s="13">
        <v>4</v>
      </c>
      <c r="K15" s="13">
        <v>8</v>
      </c>
      <c r="L15" s="13">
        <v>1</v>
      </c>
      <c r="M15" s="13">
        <v>3</v>
      </c>
      <c r="N15" s="13">
        <v>1</v>
      </c>
      <c r="O15" s="13">
        <v>5</v>
      </c>
      <c r="P15" s="13">
        <v>4</v>
      </c>
      <c r="Q15" s="13">
        <v>0</v>
      </c>
      <c r="R15" s="13">
        <v>0</v>
      </c>
      <c r="S15" s="13">
        <v>3</v>
      </c>
      <c r="T15" s="12">
        <v>2</v>
      </c>
      <c r="U15" s="13">
        <v>6</v>
      </c>
      <c r="V15" s="12">
        <v>28</v>
      </c>
      <c r="W15" s="13">
        <v>19</v>
      </c>
      <c r="X15" s="13">
        <v>15</v>
      </c>
      <c r="Y15" s="13">
        <v>0</v>
      </c>
      <c r="Z15" s="13">
        <v>0</v>
      </c>
      <c r="AA15" s="12">
        <v>0</v>
      </c>
      <c r="AB15" s="13">
        <v>33</v>
      </c>
      <c r="AC15" s="12">
        <v>1</v>
      </c>
    </row>
    <row r="16" spans="1:29" x14ac:dyDescent="0.2">
      <c r="A16" s="4" t="s">
        <v>85</v>
      </c>
      <c r="B16" s="14">
        <v>0.22090000000000001</v>
      </c>
      <c r="C16" s="15">
        <v>0.2198</v>
      </c>
      <c r="D16" s="15">
        <v>0.21360000000000001</v>
      </c>
      <c r="E16" s="15">
        <v>0.34350000000000003</v>
      </c>
      <c r="F16" s="15">
        <v>0.1772</v>
      </c>
      <c r="G16" s="15">
        <v>0.1479</v>
      </c>
      <c r="H16" s="14">
        <v>0</v>
      </c>
      <c r="I16" s="15">
        <v>0.26750000000000002</v>
      </c>
      <c r="J16" s="15">
        <v>0.19900000000000001</v>
      </c>
      <c r="K16" s="15">
        <v>0.47960000000000003</v>
      </c>
      <c r="L16" s="15">
        <v>0.21659999999999999</v>
      </c>
      <c r="M16" s="15">
        <v>0.18840000000000001</v>
      </c>
      <c r="N16" s="15">
        <v>0.27329999999999999</v>
      </c>
      <c r="O16" s="15">
        <v>0.26079999999999998</v>
      </c>
      <c r="P16" s="15">
        <v>0.22289999999999999</v>
      </c>
      <c r="Q16" s="15">
        <v>0</v>
      </c>
      <c r="R16" s="15">
        <v>0</v>
      </c>
      <c r="S16" s="15">
        <v>0.14929999999999999</v>
      </c>
      <c r="T16" s="14">
        <v>0.1623</v>
      </c>
      <c r="U16" s="15">
        <v>0.42870000000000003</v>
      </c>
      <c r="V16" s="14">
        <v>0.20080000000000001</v>
      </c>
      <c r="W16" s="15">
        <v>0.2457</v>
      </c>
      <c r="X16" s="15">
        <v>0.1953</v>
      </c>
      <c r="Y16" s="15" t="e">
        <v>#NUM!</v>
      </c>
      <c r="Z16" s="15" t="e">
        <v>#NUM!</v>
      </c>
      <c r="AA16" s="14" t="e">
        <v>#NUM!</v>
      </c>
      <c r="AB16" s="15">
        <v>0.2293</v>
      </c>
      <c r="AC16" s="14">
        <v>0.1003</v>
      </c>
    </row>
    <row r="17" spans="1:29" ht="25.5" x14ac:dyDescent="0.2">
      <c r="A17" s="4" t="s">
        <v>110</v>
      </c>
      <c r="B17" s="12">
        <v>47</v>
      </c>
      <c r="C17" s="13">
        <v>13</v>
      </c>
      <c r="D17" s="13">
        <v>17</v>
      </c>
      <c r="E17" s="13">
        <v>5</v>
      </c>
      <c r="F17" s="13">
        <v>7</v>
      </c>
      <c r="G17" s="13">
        <v>2</v>
      </c>
      <c r="H17" s="12">
        <v>1</v>
      </c>
      <c r="I17" s="13">
        <v>3</v>
      </c>
      <c r="J17" s="13">
        <v>8</v>
      </c>
      <c r="K17" s="13">
        <v>4</v>
      </c>
      <c r="L17" s="13">
        <v>3</v>
      </c>
      <c r="M17" s="13">
        <v>5</v>
      </c>
      <c r="N17" s="13">
        <v>1</v>
      </c>
      <c r="O17" s="13">
        <v>6</v>
      </c>
      <c r="P17" s="13">
        <v>5</v>
      </c>
      <c r="Q17" s="13">
        <v>3</v>
      </c>
      <c r="R17" s="13">
        <v>2</v>
      </c>
      <c r="S17" s="13">
        <v>2</v>
      </c>
      <c r="T17" s="12">
        <v>6</v>
      </c>
      <c r="U17" s="13">
        <v>1</v>
      </c>
      <c r="V17" s="12">
        <v>46</v>
      </c>
      <c r="W17" s="13">
        <v>29</v>
      </c>
      <c r="X17" s="13">
        <v>18</v>
      </c>
      <c r="Y17" s="13">
        <v>0</v>
      </c>
      <c r="Z17" s="13">
        <v>0</v>
      </c>
      <c r="AA17" s="12">
        <v>0</v>
      </c>
      <c r="AB17" s="13">
        <v>42</v>
      </c>
      <c r="AC17" s="12">
        <v>5</v>
      </c>
    </row>
    <row r="18" spans="1:29" x14ac:dyDescent="0.2">
      <c r="A18" s="4" t="s">
        <v>85</v>
      </c>
      <c r="B18" s="14">
        <v>0.30249999999999999</v>
      </c>
      <c r="C18" s="15">
        <v>0.32169999999999999</v>
      </c>
      <c r="D18" s="15">
        <v>0.32950000000000002</v>
      </c>
      <c r="E18" s="15">
        <v>0.2208</v>
      </c>
      <c r="F18" s="15">
        <v>0.33400000000000002</v>
      </c>
      <c r="G18" s="15">
        <v>0.182</v>
      </c>
      <c r="H18" s="14">
        <v>0.50080000000000002</v>
      </c>
      <c r="I18" s="15">
        <v>0.30930000000000002</v>
      </c>
      <c r="J18" s="15">
        <v>0.41349999999999998</v>
      </c>
      <c r="K18" s="15">
        <v>0.2321</v>
      </c>
      <c r="L18" s="15">
        <v>0.44719999999999999</v>
      </c>
      <c r="M18" s="15">
        <v>0.32600000000000001</v>
      </c>
      <c r="N18" s="15">
        <v>0.2586</v>
      </c>
      <c r="O18" s="15">
        <v>0.33179999999999998</v>
      </c>
      <c r="P18" s="15">
        <v>0.28760000000000002</v>
      </c>
      <c r="Q18" s="15">
        <v>0.30590000000000001</v>
      </c>
      <c r="R18" s="15">
        <v>0.43340000000000001</v>
      </c>
      <c r="S18" s="15">
        <v>9.4100000000000003E-2</v>
      </c>
      <c r="T18" s="14">
        <v>0.36170000000000002</v>
      </c>
      <c r="U18" s="15">
        <v>6.9699999999999998E-2</v>
      </c>
      <c r="V18" s="14">
        <v>0.32490000000000002</v>
      </c>
      <c r="W18" s="15">
        <v>0.373</v>
      </c>
      <c r="X18" s="15">
        <v>0.2301</v>
      </c>
      <c r="Y18" s="15" t="e">
        <v>#NUM!</v>
      </c>
      <c r="Z18" s="15" t="e">
        <v>#NUM!</v>
      </c>
      <c r="AA18" s="14" t="e">
        <v>#NUM!</v>
      </c>
      <c r="AB18" s="15">
        <v>0.29039999999999999</v>
      </c>
      <c r="AC18" s="14">
        <v>0.47560000000000002</v>
      </c>
    </row>
    <row r="19" spans="1:29" x14ac:dyDescent="0.2">
      <c r="A19" s="4" t="s">
        <v>111</v>
      </c>
      <c r="B19" s="12">
        <v>4</v>
      </c>
      <c r="C19" s="13">
        <v>0</v>
      </c>
      <c r="D19" s="13">
        <v>0</v>
      </c>
      <c r="E19" s="13">
        <v>2</v>
      </c>
      <c r="F19" s="13">
        <v>1</v>
      </c>
      <c r="G19" s="13">
        <v>2</v>
      </c>
      <c r="H19" s="12">
        <v>0</v>
      </c>
      <c r="I19" s="13">
        <v>0</v>
      </c>
      <c r="J19" s="13">
        <v>1</v>
      </c>
      <c r="K19" s="13">
        <v>1</v>
      </c>
      <c r="L19" s="13">
        <v>0</v>
      </c>
      <c r="M19" s="13">
        <v>0</v>
      </c>
      <c r="N19" s="13">
        <v>0</v>
      </c>
      <c r="O19" s="13">
        <v>1</v>
      </c>
      <c r="P19" s="13">
        <v>0</v>
      </c>
      <c r="Q19" s="13">
        <v>0</v>
      </c>
      <c r="R19" s="13">
        <v>1</v>
      </c>
      <c r="S19" s="13">
        <v>1</v>
      </c>
      <c r="T19" s="12">
        <v>0</v>
      </c>
      <c r="U19" s="13">
        <v>0</v>
      </c>
      <c r="V19" s="12">
        <v>4</v>
      </c>
      <c r="W19" s="13">
        <v>2</v>
      </c>
      <c r="X19" s="13">
        <v>2</v>
      </c>
      <c r="Y19" s="13">
        <v>0</v>
      </c>
      <c r="Z19" s="13">
        <v>0</v>
      </c>
      <c r="AA19" s="12">
        <v>0</v>
      </c>
      <c r="AB19" s="13">
        <v>4</v>
      </c>
      <c r="AC19" s="12">
        <v>0</v>
      </c>
    </row>
    <row r="20" spans="1:29" x14ac:dyDescent="0.2">
      <c r="A20" s="4" t="s">
        <v>85</v>
      </c>
      <c r="B20" s="14">
        <v>2.7900000000000001E-2</v>
      </c>
      <c r="C20" s="15">
        <v>0</v>
      </c>
      <c r="D20" s="15">
        <v>0</v>
      </c>
      <c r="E20" s="15">
        <v>6.5500000000000003E-2</v>
      </c>
      <c r="F20" s="15">
        <v>4.3099999999999999E-2</v>
      </c>
      <c r="G20" s="15">
        <v>0.1449</v>
      </c>
      <c r="H20" s="14">
        <v>0</v>
      </c>
      <c r="I20" s="15">
        <v>0</v>
      </c>
      <c r="J20" s="15">
        <v>5.1499999999999997E-2</v>
      </c>
      <c r="K20" s="15">
        <v>6.0600000000000001E-2</v>
      </c>
      <c r="L20" s="15">
        <v>0</v>
      </c>
      <c r="M20" s="15">
        <v>0</v>
      </c>
      <c r="N20" s="15">
        <v>0</v>
      </c>
      <c r="O20" s="15">
        <v>4.41E-2</v>
      </c>
      <c r="P20" s="15">
        <v>0</v>
      </c>
      <c r="Q20" s="15">
        <v>0</v>
      </c>
      <c r="R20" s="15">
        <v>0.17349999999999999</v>
      </c>
      <c r="S20" s="15">
        <v>4.07E-2</v>
      </c>
      <c r="T20" s="14">
        <v>0</v>
      </c>
      <c r="U20" s="15">
        <v>0</v>
      </c>
      <c r="V20" s="14">
        <v>3.0499999999999999E-2</v>
      </c>
      <c r="W20" s="15">
        <v>2.53E-2</v>
      </c>
      <c r="X20" s="15">
        <v>3.0499999999999999E-2</v>
      </c>
      <c r="Y20" s="15" t="e">
        <v>#NUM!</v>
      </c>
      <c r="Z20" s="15" t="e">
        <v>#NUM!</v>
      </c>
      <c r="AA20" s="14" t="e">
        <v>#NUM!</v>
      </c>
      <c r="AB20" s="15">
        <v>2.98E-2</v>
      </c>
      <c r="AC20" s="14">
        <v>0</v>
      </c>
    </row>
    <row r="21" spans="1:29" x14ac:dyDescent="0.2">
      <c r="A21" s="4" t="s">
        <v>78</v>
      </c>
      <c r="B21" s="12">
        <v>4</v>
      </c>
      <c r="C21" s="13">
        <v>2</v>
      </c>
      <c r="D21" s="13">
        <v>1</v>
      </c>
      <c r="E21" s="13">
        <v>0</v>
      </c>
      <c r="F21" s="13">
        <v>1</v>
      </c>
      <c r="G21" s="13">
        <v>0</v>
      </c>
      <c r="H21" s="12">
        <v>0</v>
      </c>
      <c r="I21" s="13">
        <v>0</v>
      </c>
      <c r="J21" s="13">
        <v>1</v>
      </c>
      <c r="K21" s="13">
        <v>0</v>
      </c>
      <c r="L21" s="13">
        <v>0</v>
      </c>
      <c r="M21" s="13">
        <v>0</v>
      </c>
      <c r="N21" s="13">
        <v>0</v>
      </c>
      <c r="O21" s="13">
        <v>1</v>
      </c>
      <c r="P21" s="13">
        <v>0</v>
      </c>
      <c r="Q21" s="13">
        <v>1</v>
      </c>
      <c r="R21" s="13">
        <v>0</v>
      </c>
      <c r="S21" s="13">
        <v>0</v>
      </c>
      <c r="T21" s="12">
        <v>1</v>
      </c>
      <c r="U21" s="13">
        <v>0</v>
      </c>
      <c r="V21" s="12">
        <v>4</v>
      </c>
      <c r="W21" s="13">
        <v>3</v>
      </c>
      <c r="X21" s="13">
        <v>1</v>
      </c>
      <c r="Y21" s="13">
        <v>0</v>
      </c>
      <c r="Z21" s="13">
        <v>0</v>
      </c>
      <c r="AA21" s="12">
        <v>0</v>
      </c>
      <c r="AB21" s="13">
        <v>4</v>
      </c>
      <c r="AC21" s="12">
        <v>0</v>
      </c>
    </row>
    <row r="22" spans="1:29" x14ac:dyDescent="0.2">
      <c r="A22" s="8" t="s">
        <v>85</v>
      </c>
      <c r="B22" s="16">
        <v>2.47E-2</v>
      </c>
      <c r="C22" s="17">
        <v>4.6699999999999998E-2</v>
      </c>
      <c r="D22" s="17">
        <v>1.7500000000000002E-2</v>
      </c>
      <c r="E22" s="17">
        <v>0</v>
      </c>
      <c r="F22" s="17">
        <v>4.3099999999999999E-2</v>
      </c>
      <c r="G22" s="17">
        <v>0</v>
      </c>
      <c r="H22" s="16">
        <v>0</v>
      </c>
      <c r="I22" s="17">
        <v>0</v>
      </c>
      <c r="J22" s="17">
        <v>5.1499999999999997E-2</v>
      </c>
      <c r="K22" s="17">
        <v>0</v>
      </c>
      <c r="L22" s="17">
        <v>0</v>
      </c>
      <c r="M22" s="17">
        <v>0</v>
      </c>
      <c r="N22" s="17">
        <v>0</v>
      </c>
      <c r="O22" s="17">
        <v>5.6599999999999998E-2</v>
      </c>
      <c r="P22" s="17">
        <v>0</v>
      </c>
      <c r="Q22" s="17">
        <v>8.1000000000000003E-2</v>
      </c>
      <c r="R22" s="17">
        <v>0</v>
      </c>
      <c r="S22" s="17">
        <v>0</v>
      </c>
      <c r="T22" s="16">
        <v>5.8400000000000001E-2</v>
      </c>
      <c r="U22" s="17">
        <v>0</v>
      </c>
      <c r="V22" s="16">
        <v>2.7099999999999999E-2</v>
      </c>
      <c r="W22" s="17">
        <v>3.5299999999999998E-2</v>
      </c>
      <c r="X22" s="17">
        <v>1.38E-2</v>
      </c>
      <c r="Y22" s="17" t="e">
        <v>#NUM!</v>
      </c>
      <c r="Z22" s="17" t="e">
        <v>#NUM!</v>
      </c>
      <c r="AA22" s="16" t="e">
        <v>#NUM!</v>
      </c>
      <c r="AB22" s="17">
        <v>2.6499999999999999E-2</v>
      </c>
      <c r="AC22" s="16">
        <v>0</v>
      </c>
    </row>
    <row r="23" spans="1:29" x14ac:dyDescent="0.2">
      <c r="A23" s="4" t="s">
        <v>86</v>
      </c>
      <c r="B23" s="12">
        <v>154</v>
      </c>
      <c r="C23" s="13">
        <v>42</v>
      </c>
      <c r="D23" s="13">
        <v>52</v>
      </c>
      <c r="E23" s="13">
        <v>23</v>
      </c>
      <c r="F23" s="13">
        <v>22</v>
      </c>
      <c r="G23" s="13">
        <v>12</v>
      </c>
      <c r="H23" s="12">
        <v>3</v>
      </c>
      <c r="I23" s="13">
        <v>9</v>
      </c>
      <c r="J23" s="13">
        <v>19</v>
      </c>
      <c r="K23" s="13">
        <v>17</v>
      </c>
      <c r="L23" s="13">
        <v>7</v>
      </c>
      <c r="M23" s="13">
        <v>14</v>
      </c>
      <c r="N23" s="13">
        <v>4</v>
      </c>
      <c r="O23" s="13">
        <v>19</v>
      </c>
      <c r="P23" s="13">
        <v>17</v>
      </c>
      <c r="Q23" s="13">
        <v>11</v>
      </c>
      <c r="R23" s="13">
        <v>5</v>
      </c>
      <c r="S23" s="13">
        <v>17</v>
      </c>
      <c r="T23" s="12">
        <v>15</v>
      </c>
      <c r="U23" s="13">
        <v>14</v>
      </c>
      <c r="V23" s="12">
        <v>141</v>
      </c>
      <c r="W23" s="13">
        <v>78</v>
      </c>
      <c r="X23" s="13">
        <v>76</v>
      </c>
      <c r="Y23" s="13">
        <v>0</v>
      </c>
      <c r="Z23" s="13">
        <v>0</v>
      </c>
      <c r="AA23" s="12">
        <v>0</v>
      </c>
      <c r="AB23" s="13">
        <v>144</v>
      </c>
      <c r="AC23" s="12">
        <v>10</v>
      </c>
    </row>
    <row r="24" spans="1:29" x14ac:dyDescent="0.2">
      <c r="A24" s="8" t="s">
        <v>85</v>
      </c>
      <c r="B24" s="18">
        <v>1</v>
      </c>
      <c r="C24" s="19">
        <v>0.99990000000000001</v>
      </c>
      <c r="D24" s="19">
        <v>1</v>
      </c>
      <c r="E24" s="19">
        <v>1</v>
      </c>
      <c r="F24" s="19">
        <v>0.99990000000000001</v>
      </c>
      <c r="G24" s="19">
        <v>1</v>
      </c>
      <c r="H24" s="18">
        <v>1</v>
      </c>
      <c r="I24" s="19">
        <v>1</v>
      </c>
      <c r="J24" s="19">
        <v>0.99990000000000001</v>
      </c>
      <c r="K24" s="19">
        <v>1.0001</v>
      </c>
      <c r="L24" s="19">
        <v>1</v>
      </c>
      <c r="M24" s="19">
        <v>1</v>
      </c>
      <c r="N24" s="19">
        <v>1</v>
      </c>
      <c r="O24" s="19">
        <v>1</v>
      </c>
      <c r="P24" s="19">
        <v>1</v>
      </c>
      <c r="Q24" s="19">
        <v>1</v>
      </c>
      <c r="R24" s="19">
        <v>1.0001</v>
      </c>
      <c r="S24" s="19">
        <v>1</v>
      </c>
      <c r="T24" s="18">
        <v>1</v>
      </c>
      <c r="U24" s="19">
        <v>1</v>
      </c>
      <c r="V24" s="18">
        <v>0.99990000000000001</v>
      </c>
      <c r="W24" s="19">
        <v>0.99990000000000001</v>
      </c>
      <c r="X24" s="19">
        <v>1</v>
      </c>
      <c r="Y24" s="19" t="e">
        <v>#NUM!</v>
      </c>
      <c r="Z24" s="19" t="e">
        <v>#NUM!</v>
      </c>
      <c r="AA24" s="18" t="e">
        <v>#NUM!</v>
      </c>
      <c r="AB24" s="19">
        <v>1</v>
      </c>
      <c r="AC24"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Survation</dc:creator>
  <cp:lastModifiedBy>Emily</cp:lastModifiedBy>
  <dcterms:created xsi:type="dcterms:W3CDTF">2019-02-28T16:38:38Z</dcterms:created>
  <dcterms:modified xsi:type="dcterms:W3CDTF">2019-03-04T15:38:39Z</dcterms:modified>
</cp:coreProperties>
</file>