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mc:AlternateContent xmlns:mc="http://schemas.openxmlformats.org/markup-compatibility/2006">
    <mc:Choice Requires="x15">
      <x15ac:absPath xmlns:x15ac="http://schemas.microsoft.com/office/spreadsheetml/2010/11/ac" url="\\SUR-NAS-B6\Documents\7. Projects\2019\2. February\Diana Award\"/>
    </mc:Choice>
  </mc:AlternateContent>
  <xr:revisionPtr revIDLastSave="0" documentId="8_{7D20875F-7F59-4D59-8A63-264976541FF1}" xr6:coauthVersionLast="40" xr6:coauthVersionMax="40" xr10:uidLastSave="{00000000-0000-0000-0000-000000000000}"/>
  <bookViews>
    <workbookView xWindow="-120" yWindow="-120" windowWidth="29040" windowHeight="15840" activeTab="4" xr2:uid="{00000000-000D-0000-FFFF-FFFF00000000}"/>
  </bookViews>
  <sheets>
    <sheet name="Cover sheet and methodology" sheetId="16" r:id="rId1"/>
    <sheet name="Table index" sheetId="1" r:id="rId2"/>
    <sheet name="Table 1" sheetId="2" r:id="rId3"/>
    <sheet name="Table 2" sheetId="3" r:id="rId4"/>
    <sheet name="Table 3" sheetId="4" r:id="rId5"/>
    <sheet name="Table 4" sheetId="5" r:id="rId6"/>
    <sheet name="Table 5" sheetId="6" r:id="rId7"/>
    <sheet name="Table 6" sheetId="7" r:id="rId8"/>
    <sheet name="Table 7" sheetId="8" r:id="rId9"/>
    <sheet name="Table 8" sheetId="9" r:id="rId10"/>
    <sheet name="Table 9" sheetId="10" r:id="rId11"/>
    <sheet name="Table 10" sheetId="11" r:id="rId12"/>
    <sheet name="Table 11" sheetId="12" r:id="rId13"/>
    <sheet name="Table 12" sheetId="13" r:id="rId14"/>
    <sheet name="Table 13" sheetId="14" r:id="rId15"/>
    <sheet name="Table 14" sheetId="15" r:id="rId16"/>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5" i="1" l="1"/>
  <c r="A14" i="1"/>
  <c r="A13" i="1"/>
  <c r="A12" i="1"/>
  <c r="A11" i="1"/>
  <c r="A10" i="1"/>
  <c r="A9" i="1"/>
  <c r="A8" i="1"/>
  <c r="A7" i="1"/>
  <c r="A6" i="1"/>
  <c r="A5" i="1"/>
  <c r="A4" i="1"/>
  <c r="A3" i="1"/>
  <c r="A2" i="1"/>
</calcChain>
</file>

<file path=xl/sharedStrings.xml><?xml version="1.0" encoding="utf-8"?>
<sst xmlns="http://schemas.openxmlformats.org/spreadsheetml/2006/main" count="730" uniqueCount="178">
  <si>
    <t>Table</t>
  </si>
  <si>
    <t>Question</t>
  </si>
  <si>
    <t>Question wording</t>
  </si>
  <si>
    <t>Base</t>
  </si>
  <si>
    <t>Table 1</t>
  </si>
  <si>
    <t>Question 1</t>
  </si>
  <si>
    <t>How positively or negatively do you think the media portrays young people?</t>
  </si>
  <si>
    <t>All respondents</t>
  </si>
  <si>
    <t>Table 2</t>
  </si>
  <si>
    <t>Question 2</t>
  </si>
  <si>
    <t>Which of the following statements is closest to your view?</t>
  </si>
  <si>
    <t>Table 3</t>
  </si>
  <si>
    <t>Question 3</t>
  </si>
  <si>
    <t>How positive or negative do you think society’s overall attitude to young people is?</t>
  </si>
  <si>
    <t>Table 4</t>
  </si>
  <si>
    <t>Question 4</t>
  </si>
  <si>
    <t>Table 5</t>
  </si>
  <si>
    <t>Question 5</t>
  </si>
  <si>
    <t>Which of the following activities, if any, have you taken part in over the last year?: Volunteering</t>
  </si>
  <si>
    <t>Table 6</t>
  </si>
  <si>
    <t>Question 6</t>
  </si>
  <si>
    <t>Which of the following activities, if any, have you taken part in over the last year?: Campaigning</t>
  </si>
  <si>
    <t>Table 7</t>
  </si>
  <si>
    <t>Question 7</t>
  </si>
  <si>
    <t>Which of the following activities, if any, have you taken part in over the last year?: Donating money</t>
  </si>
  <si>
    <t>Table 8</t>
  </si>
  <si>
    <t>Question 8</t>
  </si>
  <si>
    <t>Which of the following activities, if any, have you taken part in over the last year?: Fundraising</t>
  </si>
  <si>
    <t>Table 9</t>
  </si>
  <si>
    <t>Question 9</t>
  </si>
  <si>
    <t>How important is it to you to make positive changes in the world?</t>
  </si>
  <si>
    <t>Table 10</t>
  </si>
  <si>
    <t>Question 10</t>
  </si>
  <si>
    <t>Thinking about your future career, which of the following types of job is most appealing to you?</t>
  </si>
  <si>
    <t>Table 11</t>
  </si>
  <si>
    <t>Question 11</t>
  </si>
  <si>
    <t>In general, how much do you think young people care about making positive changes to the world?</t>
  </si>
  <si>
    <t>Table 12</t>
  </si>
  <si>
    <t>Question 12</t>
  </si>
  <si>
    <t>Table 13</t>
  </si>
  <si>
    <t>Question 13</t>
  </si>
  <si>
    <t>To what extent do you view Princess Diana as an inspirational figure?</t>
  </si>
  <si>
    <t>Table 14</t>
  </si>
  <si>
    <t>Question 14</t>
  </si>
  <si>
    <t>To what extent do you agree or disagree with the following statement?   “I am concerned about the impact Brexit will have on my future ”</t>
  </si>
  <si>
    <t>Young people's poll</t>
  </si>
  <si>
    <t>Prepared by Survation on behalf of  The Diana Award</t>
  </si>
  <si>
    <t>Fieldwork conducted:  14-22 February 2019</t>
  </si>
  <si>
    <t>Q1. How positively or negatively do you think the media portrays young people?</t>
  </si>
  <si>
    <t>Base: All respondents</t>
  </si>
  <si>
    <t>Total</t>
  </si>
  <si>
    <t>Female</t>
  </si>
  <si>
    <t>Male</t>
  </si>
  <si>
    <t>16</t>
  </si>
  <si>
    <t>17</t>
  </si>
  <si>
    <t>18</t>
  </si>
  <si>
    <t>19</t>
  </si>
  <si>
    <t>20</t>
  </si>
  <si>
    <t>21</t>
  </si>
  <si>
    <t>22</t>
  </si>
  <si>
    <t>23</t>
  </si>
  <si>
    <t>24</t>
  </si>
  <si>
    <t>East</t>
  </si>
  <si>
    <t>East Midlands</t>
  </si>
  <si>
    <t>London</t>
  </si>
  <si>
    <t>North East</t>
  </si>
  <si>
    <t>North West</t>
  </si>
  <si>
    <t>Northern Ireland</t>
  </si>
  <si>
    <t>Scotland</t>
  </si>
  <si>
    <t>South East</t>
  </si>
  <si>
    <t>South West</t>
  </si>
  <si>
    <t>Wales</t>
  </si>
  <si>
    <t>West Midlands</t>
  </si>
  <si>
    <t>Yorkshire and the Humber</t>
  </si>
  <si>
    <t>Unweighted total</t>
  </si>
  <si>
    <t>Weighted total</t>
  </si>
  <si>
    <t>Very positively</t>
  </si>
  <si>
    <t/>
  </si>
  <si>
    <t>Quite positively</t>
  </si>
  <si>
    <t>Neither positively nor negatively</t>
  </si>
  <si>
    <t>Quite negatively</t>
  </si>
  <si>
    <t>Very negatively</t>
  </si>
  <si>
    <t>Don’t know</t>
  </si>
  <si>
    <t>SIGMA</t>
  </si>
  <si>
    <t>Sex</t>
  </si>
  <si>
    <t>Age</t>
  </si>
  <si>
    <t>Region</t>
  </si>
  <si>
    <t>Q2. Which of the following statements is closest to your view?</t>
  </si>
  <si>
    <t>Overall, young people have a positive impact on society</t>
  </si>
  <si>
    <t>Overall, young people have a negative impact on society</t>
  </si>
  <si>
    <t>Overall, young people have neither a positive nor a negative impact on society</t>
  </si>
  <si>
    <t>Q3. How positive or negative do you think society’s overall attitude to young people is?</t>
  </si>
  <si>
    <t>Very positive</t>
  </si>
  <si>
    <t>Quite positive</t>
  </si>
  <si>
    <t>Neither positive nor negative</t>
  </si>
  <si>
    <t>Quite negative</t>
  </si>
  <si>
    <t>Very negative</t>
  </si>
  <si>
    <t>Q4. Which of the following statements is closest to your view?</t>
  </si>
  <si>
    <t>I have a lot of power to make change in society</t>
  </si>
  <si>
    <t>I have some power to make change in society</t>
  </si>
  <si>
    <t>I don’t have the power to make change in society</t>
  </si>
  <si>
    <t>Q5. Which of the following activities, if any, have you taken part in over the last year?: Volunteering</t>
  </si>
  <si>
    <t>Have taken part in</t>
  </si>
  <si>
    <t>Have not taken part in</t>
  </si>
  <si>
    <t>Not sure</t>
  </si>
  <si>
    <t>Q6. Which of the following activities, if any, have you taken part in over the last year?: Campaigning</t>
  </si>
  <si>
    <t>Q7. Which of the following activities, if any, have you taken part in over the last year?: Donating money</t>
  </si>
  <si>
    <t>Q8. Which of the following activities, if any, have you taken part in over the last year?: Fundraising</t>
  </si>
  <si>
    <t>Q9. How important is it to you to make positive changes in the world?</t>
  </si>
  <si>
    <t>Very important</t>
  </si>
  <si>
    <t>Quite important</t>
  </si>
  <si>
    <t>Not that important</t>
  </si>
  <si>
    <t>Not at all important</t>
  </si>
  <si>
    <t>Q10. Thinking about your future career, which of the following types of job is most appealing to you?</t>
  </si>
  <si>
    <t>A job in the private sector (for example, working in a business)</t>
  </si>
  <si>
    <t>A job in the public sector (for example, working in a school or hospital)</t>
  </si>
  <si>
    <t>A job working for a charity, non-profit or social enterprise (a social enterprise is a business with a social or environmental mission)</t>
  </si>
  <si>
    <t>Q11. In general, how much do you think young people care about making positive changes to the world?</t>
  </si>
  <si>
    <t>Very much</t>
  </si>
  <si>
    <t>Quite a lot</t>
  </si>
  <si>
    <t>Not that much</t>
  </si>
  <si>
    <t>Not at all</t>
  </si>
  <si>
    <t>Q12. Which of the following statements is closest to your view?</t>
  </si>
  <si>
    <t>Adults think young people care about social issues</t>
  </si>
  <si>
    <t>Adults think young people don’t care about social issues</t>
  </si>
  <si>
    <t>Q13. To what extent do you view Princess Diana as an inspirational figure?</t>
  </si>
  <si>
    <t>Q14. To what extent do you agree or disagree with the following statement?   “I am concerned about the impact Brexit will have on my future ”</t>
  </si>
  <si>
    <t>Strongly agree</t>
  </si>
  <si>
    <t>Somewhat agree</t>
  </si>
  <si>
    <t>Neither agree nor disagree</t>
  </si>
  <si>
    <t>Somewhat disagree</t>
  </si>
  <si>
    <t>Strongly disagree</t>
  </si>
  <si>
    <t>Attitudes to Young People Poll</t>
  </si>
  <si>
    <t>Prepared by Survation on behalf of the Diana Award</t>
  </si>
  <si>
    <t>Methodology</t>
  </si>
  <si>
    <t>Fieldwork Dates</t>
  </si>
  <si>
    <t>Data Weighting</t>
  </si>
  <si>
    <t>Data Collection Method</t>
  </si>
  <si>
    <t>The survey was conducted via online panel.</t>
  </si>
  <si>
    <t>Margin of Error</t>
  </si>
  <si>
    <t>Invitations to complete surveys were sent</t>
  </si>
  <si>
    <t>out to members of the panel. Differential</t>
  </si>
  <si>
    <t>Because only a sample of the full population was interviewed, all results are subject to margin of error, meaning that not all differences are statistically significant.</t>
  </si>
  <si>
    <t>response rates from different demographic</t>
  </si>
  <si>
    <t>groups were taken into account.</t>
  </si>
  <si>
    <t>Subsamples from the cross-breaks will be subject to higher margin of error, conclusions drawn from crossbreaks with very small sub-samples should be treated with caution.</t>
  </si>
  <si>
    <t>Population Sampled</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</si>
  <si>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</si>
  <si>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</si>
  <si>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</si>
  <si>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Sample Size</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</si>
  <si>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</si>
  <si>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</si>
  <si>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</si>
  <si>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</si>
  <si>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</si>
  <si>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</si>
  <si>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</si>
  <si>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</si>
  <si>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</si>
  <si>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</si>
  <si>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</si>
  <si>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</si>
  <si>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</si>
  <si>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</si>
  <si>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</si>
  <si>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</si>
  <si>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</si>
  <si>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www.twitter.com/survation for our regular survey work and political polling</t>
  </si>
  <si>
    <t>www.twitter.com/damiansurvation for Damian Lyons Lowe's twitter feed</t>
  </si>
  <si>
    <t>Survation are a member of The British Polling Council and abide by its rules:</t>
  </si>
  <si>
    <t>http://www.britishpollingcouncil.org</t>
  </si>
  <si>
    <t>Survation Ltd Registered in England &amp; Wales Number 07143509</t>
  </si>
  <si>
    <t>14th - 22nd February 2019</t>
  </si>
  <si>
    <t>People aged 16-24 in the UK</t>
  </si>
  <si>
    <t xml:space="preserve">Data were weighted to the profile of all people in the UK aged 16-24. Data were weighted by age, sex and region. </t>
  </si>
  <si>
    <t>Targets for the weighted data were derived from Office for National Statistics Census Data.</t>
  </si>
  <si>
    <t>For example, in a question where 50% (the worst case scenario as far as margin of error is concerned) gave a particular answer, with a sample of 1014 it is 95% certain that the ‘true’ value will fall within the range of 3.0% from the sample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</si>
</sst>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font>
    <font>
      <b/>
      <sz val="10"/>
      <color rgb="FF000000"/>
      <name val="Arial"/>
    </font>
    <font>
      <b/>
      <sz val="18"/>
      <color rgb="FF000000"/>
      <name val="Arial"/>
    </font>
    <font>
      <b/>
      <sz val="14"/>
      <color rgb="FFFF0000"/>
      <name val="Arial"/>
    </font>
    <font>
      <i/>
      <sz val="10"/>
      <color rgb="FF000000"/>
      <name val="Arial"/>
    </font>
    <font>
      <u/>
      <sz val="10"/>
      <color theme="10"/>
      <name val="Arial"/>
    </font>
    <font>
      <sz val="11"/>
      <color rgb="FF000000"/>
      <name val="Calibri"/>
      <family val="2"/>
      <scheme val="minor"/>
    </font>
    <font>
      <b/>
      <sz val="32"/>
      <color theme="1"/>
      <name val="Frank Regular"/>
      <family val="3"/>
    </font>
    <font>
      <b/>
      <sz val="36"/>
      <color theme="1"/>
      <name val="Frank Regular"/>
      <family val="3"/>
    </font>
    <font>
      <sz val="11"/>
      <color theme="1"/>
      <name val="Frank Regular"/>
      <family val="3"/>
    </font>
    <font>
      <sz val="20"/>
      <color rgb="FF000000"/>
      <name val="Arial"/>
      <family val="2"/>
    </font>
    <font>
      <sz val="20"/>
      <color rgb="FF000000"/>
      <name val="Times New Roman"/>
      <family val="1"/>
    </font>
    <font>
      <b/>
      <sz val="11"/>
      <color rgb="FF000000"/>
      <name val="Frank Regular"/>
      <family val="3"/>
    </font>
    <font>
      <sz val="10"/>
      <color theme="1"/>
      <name val="Frank Regular"/>
      <family val="3"/>
    </font>
    <font>
      <sz val="12"/>
      <color theme="1"/>
      <name val="Cambria"/>
      <family val="1"/>
    </font>
    <font>
      <sz val="10"/>
      <color rgb="FF000000"/>
      <name val="Frank Regular"/>
      <family val="3"/>
    </font>
    <font>
      <b/>
      <sz val="11"/>
      <color theme="1"/>
      <name val="Frank Regular"/>
      <family val="3"/>
    </font>
    <font>
      <b/>
      <sz val="12"/>
      <color rgb="FF000000"/>
      <name val="Frank Regular"/>
      <family val="3"/>
    </font>
    <font>
      <u/>
      <sz val="11"/>
      <color theme="10"/>
      <name val="Calibri"/>
      <family val="2"/>
      <scheme val="minor"/>
    </font>
    <font>
      <u/>
      <sz val="10"/>
      <color theme="10"/>
      <name val="Calibri"/>
      <family val="2"/>
      <scheme val="minor"/>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6" fillId="0" borderId="0"/>
    <xf numFmtId="0" fontId="18" fillId="0" borderId="0" applyNumberFormat="0" applyFill="0" applyBorder="0" applyAlignment="0" applyProtection="0"/>
  </cellStyleXfs>
  <cellXfs count="43">
    <xf numFmtId="0" fontId="0" fillId="0" borderId="0" xfId="0"/>
    <xf numFmtId="0" fontId="1" fillId="0" borderId="1" xfId="0" applyFont="1" applyBorder="1" applyAlignment="1">
      <alignment horizontal="left" vertical="top"/>
    </xf>
    <xf numFmtId="0" fontId="2" fillId="0" borderId="0" xfId="0" applyFont="1"/>
    <xf numFmtId="0" fontId="3" fillId="0" borderId="0" xfId="0" applyFont="1"/>
    <xf numFmtId="0" fontId="0" fillId="0" borderId="2" xfId="0"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left" vertical="top" wrapText="1"/>
    </xf>
    <xf numFmtId="0" fontId="0" fillId="0" borderId="3" xfId="0" applyBorder="1" applyAlignment="1">
      <alignment horizontal="left" wrapText="1"/>
    </xf>
    <xf numFmtId="0" fontId="1" fillId="0" borderId="3" xfId="0" applyFont="1" applyBorder="1" applyAlignment="1">
      <alignment horizontal="left" wrapText="1"/>
    </xf>
    <xf numFmtId="3" fontId="0" fillId="0" borderId="3" xfId="0" applyNumberFormat="1" applyBorder="1" applyAlignment="1">
      <alignment horizontal="right"/>
    </xf>
    <xf numFmtId="3" fontId="0" fillId="0" borderId="4" xfId="0" applyNumberFormat="1" applyBorder="1" applyAlignment="1">
      <alignment horizontal="right"/>
    </xf>
    <xf numFmtId="3" fontId="0" fillId="0" borderId="2" xfId="0" applyNumberFormat="1" applyBorder="1" applyAlignment="1">
      <alignment horizontal="right"/>
    </xf>
    <xf numFmtId="3" fontId="0" fillId="0" borderId="0" xfId="0" applyNumberFormat="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1" fillId="0" borderId="0" xfId="0" applyFont="1" applyAlignment="1">
      <alignment horizontal="left" vertical="top" wrapText="1"/>
    </xf>
    <xf numFmtId="0" fontId="0" fillId="0" borderId="0" xfId="0"/>
    <xf numFmtId="0" fontId="1" fillId="0" borderId="6" xfId="0" applyFont="1" applyBorder="1" applyAlignment="1">
      <alignment horizontal="center" wrapText="1"/>
    </xf>
    <xf numFmtId="0" fontId="1" fillId="0" borderId="5" xfId="0" applyFont="1" applyBorder="1" applyAlignment="1">
      <alignment horizontal="center" wrapText="1"/>
    </xf>
    <xf numFmtId="0" fontId="0" fillId="2" borderId="0" xfId="0" applyFill="1"/>
    <xf numFmtId="0" fontId="7" fillId="2" borderId="0" xfId="1" applyFont="1" applyFill="1"/>
    <xf numFmtId="0" fontId="8" fillId="2" borderId="0" xfId="1" applyFont="1" applyFill="1"/>
    <xf numFmtId="14" fontId="9" fillId="2" borderId="0" xfId="1" applyNumberFormat="1" applyFont="1" applyFill="1"/>
    <xf numFmtId="0" fontId="9" fillId="2" borderId="0" xfId="1" applyFont="1" applyFill="1"/>
    <xf numFmtId="0" fontId="10" fillId="2" borderId="0" xfId="1" applyFont="1" applyFill="1" applyAlignment="1">
      <alignment vertical="center"/>
    </xf>
    <xf numFmtId="0" fontId="11" fillId="2" borderId="0" xfId="1" applyFont="1" applyFill="1" applyAlignment="1">
      <alignment vertical="center"/>
    </xf>
    <xf numFmtId="0" fontId="6" fillId="2" borderId="0" xfId="1" applyFill="1"/>
    <xf numFmtId="0" fontId="12" fillId="2" borderId="0" xfId="1" applyFont="1" applyFill="1" applyAlignment="1">
      <alignment vertical="center"/>
    </xf>
    <xf numFmtId="0" fontId="13" fillId="2" borderId="0" xfId="1" applyFont="1" applyFill="1" applyAlignment="1">
      <alignment vertical="center"/>
    </xf>
    <xf numFmtId="0" fontId="14" fillId="2" borderId="0" xfId="1" applyFont="1" applyFill="1" applyAlignment="1">
      <alignment vertical="center"/>
    </xf>
    <xf numFmtId="0" fontId="15" fillId="2" borderId="0" xfId="1" applyFont="1" applyFill="1" applyAlignment="1">
      <alignment vertical="center"/>
    </xf>
    <xf numFmtId="0" fontId="16" fillId="2" borderId="0" xfId="1" applyFont="1" applyFill="1"/>
    <xf numFmtId="0" fontId="13" fillId="2" borderId="0" xfId="1" applyFont="1" applyFill="1"/>
    <xf numFmtId="3" fontId="13" fillId="2" borderId="0" xfId="1" applyNumberFormat="1" applyFont="1" applyFill="1" applyAlignment="1">
      <alignment vertical="center"/>
    </xf>
    <xf numFmtId="0" fontId="17" fillId="2" borderId="0" xfId="1" applyFont="1" applyFill="1" applyAlignment="1">
      <alignment vertical="center"/>
    </xf>
    <xf numFmtId="0" fontId="19" fillId="2" borderId="0" xfId="2" applyFont="1" applyFill="1"/>
  </cellXfs>
  <cellStyles count="3">
    <cellStyle name="Hyperlink 2" xfId="2" xr:uid="{821B9762-50D6-4CE1-B3F6-D9E275C2B4AA}"/>
    <cellStyle name="Normal" xfId="0" builtinId="0"/>
    <cellStyle name="Normal 2" xfId="1" xr:uid="{4D36E588-556C-418A-A821-48829BAE5C4F}"/>
  </cellStyles>
  <dxfs count="0"/>
  <tableStyles count="0" defaultTableStyle="TableStyleMedium2" defaultPivotStyle="PivotStyleLight16"/>
  <colors>
    <mruColors>
      <color rgb="FFE0E2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5</xdr:row>
      <xdr:rowOff>28575</xdr:rowOff>
    </xdr:from>
    <xdr:to>
      <xdr:col>4</xdr:col>
      <xdr:colOff>66676</xdr:colOff>
      <xdr:row>14</xdr:row>
      <xdr:rowOff>51772</xdr:rowOff>
    </xdr:to>
    <xdr:pic>
      <xdr:nvPicPr>
        <xdr:cNvPr id="2" name="Picture 1">
          <a:extLst>
            <a:ext uri="{FF2B5EF4-FFF2-40B4-BE49-F238E27FC236}">
              <a16:creationId xmlns:a16="http://schemas.microsoft.com/office/drawing/2014/main" id="{D3F48769-A7E1-4289-8E5F-B717D1AB20EB}"/>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alphaModFix/>
        </a:blip>
        <a:stretch>
          <a:fillRect/>
        </a:stretch>
      </xdr:blipFill>
      <xdr:spPr>
        <a:xfrm>
          <a:off x="28576" y="1724025"/>
          <a:ext cx="2743200" cy="1737697"/>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15"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isabel.taylor@survation.com" TargetMode="External"/><Relationship Id="rId1" Type="http://schemas.openxmlformats.org/officeDocument/2006/relationships/hyperlink" Target="mailto:vilma.nurmela@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17B94-BDD0-4FC4-A633-F7AFDE5FA1F1}">
  <dimension ref="A1:E59"/>
  <sheetViews>
    <sheetView topLeftCell="A7" workbookViewId="0">
      <selection activeCell="E32" sqref="E32"/>
    </sheetView>
  </sheetViews>
  <sheetFormatPr defaultRowHeight="12.75" x14ac:dyDescent="0.2"/>
  <cols>
    <col min="1" max="1" width="13.140625" style="26" bestFit="1" customWidth="1"/>
    <col min="2" max="16384" width="9.140625" style="26"/>
  </cols>
  <sheetData>
    <row r="1" spans="1:5" ht="42" x14ac:dyDescent="0.65">
      <c r="A1" s="27" t="s">
        <v>132</v>
      </c>
      <c r="B1" s="27"/>
      <c r="C1" s="27"/>
      <c r="D1" s="27"/>
      <c r="E1" s="27"/>
    </row>
    <row r="2" spans="1:5" ht="46.5" x14ac:dyDescent="0.7">
      <c r="A2" s="28"/>
      <c r="B2" s="28"/>
      <c r="C2" s="28"/>
      <c r="D2" s="28"/>
      <c r="E2" s="28"/>
    </row>
    <row r="3" spans="1:5" ht="15" x14ac:dyDescent="0.25">
      <c r="A3" s="29">
        <v>43518</v>
      </c>
      <c r="B3" s="30"/>
      <c r="C3" s="30"/>
      <c r="D3" s="30"/>
      <c r="E3" s="30"/>
    </row>
    <row r="4" spans="1:5" ht="15" x14ac:dyDescent="0.25">
      <c r="A4" s="30" t="s">
        <v>133</v>
      </c>
      <c r="B4" s="30"/>
      <c r="C4" s="30"/>
      <c r="D4" s="30"/>
      <c r="E4" s="30"/>
    </row>
    <row r="5" spans="1:5" ht="15" x14ac:dyDescent="0.25">
      <c r="A5" s="30"/>
      <c r="B5" s="30"/>
      <c r="C5" s="30"/>
      <c r="D5" s="30"/>
      <c r="E5" s="30"/>
    </row>
    <row r="6" spans="1:5" ht="15" x14ac:dyDescent="0.25">
      <c r="A6" s="30"/>
      <c r="B6" s="30"/>
      <c r="C6" s="30"/>
      <c r="D6" s="30"/>
      <c r="E6" s="30"/>
    </row>
    <row r="7" spans="1:5" ht="15" x14ac:dyDescent="0.25">
      <c r="A7" s="30"/>
      <c r="B7" s="30"/>
      <c r="C7" s="30"/>
      <c r="D7" s="30"/>
      <c r="E7" s="30"/>
    </row>
    <row r="8" spans="1:5" ht="15" x14ac:dyDescent="0.25">
      <c r="A8" s="30"/>
      <c r="B8" s="30"/>
      <c r="C8" s="30"/>
      <c r="D8" s="30"/>
      <c r="E8" s="30"/>
    </row>
    <row r="9" spans="1:5" ht="15" x14ac:dyDescent="0.25">
      <c r="A9" s="30"/>
      <c r="B9" s="30"/>
      <c r="C9" s="30"/>
      <c r="D9" s="30"/>
      <c r="E9" s="30"/>
    </row>
    <row r="10" spans="1:5" ht="15" x14ac:dyDescent="0.25">
      <c r="A10" s="30"/>
      <c r="B10" s="30"/>
      <c r="C10" s="30"/>
      <c r="D10" s="30"/>
      <c r="E10" s="30"/>
    </row>
    <row r="11" spans="1:5" ht="15" x14ac:dyDescent="0.25">
      <c r="A11" s="30"/>
      <c r="B11" s="30"/>
      <c r="C11" s="30"/>
      <c r="D11" s="30"/>
      <c r="E11" s="30"/>
    </row>
    <row r="12" spans="1:5" ht="15" x14ac:dyDescent="0.25">
      <c r="A12" s="30"/>
      <c r="B12" s="30"/>
      <c r="C12" s="30"/>
      <c r="D12" s="30"/>
      <c r="E12" s="30"/>
    </row>
    <row r="13" spans="1:5" ht="15" x14ac:dyDescent="0.25">
      <c r="A13" s="30"/>
      <c r="B13" s="30"/>
      <c r="C13" s="30"/>
      <c r="D13" s="30"/>
      <c r="E13" s="30"/>
    </row>
    <row r="14" spans="1:5" ht="15" x14ac:dyDescent="0.25">
      <c r="A14" s="30"/>
      <c r="B14" s="30"/>
      <c r="C14" s="30"/>
      <c r="D14" s="30"/>
      <c r="E14" s="30"/>
    </row>
    <row r="15" spans="1:5" ht="25.5" x14ac:dyDescent="0.25">
      <c r="A15" s="31" t="s">
        <v>134</v>
      </c>
      <c r="B15" s="30"/>
      <c r="C15" s="30"/>
      <c r="D15" s="30"/>
      <c r="E15" s="30"/>
    </row>
    <row r="16" spans="1:5" ht="26.25" x14ac:dyDescent="0.25">
      <c r="A16" s="32"/>
      <c r="B16" s="30"/>
      <c r="C16" s="30"/>
      <c r="D16" s="30"/>
      <c r="E16" s="33"/>
    </row>
    <row r="17" spans="1:5" ht="15" x14ac:dyDescent="0.25">
      <c r="A17" s="34" t="s">
        <v>135</v>
      </c>
      <c r="B17" s="30"/>
      <c r="C17" s="30"/>
      <c r="D17" s="30"/>
      <c r="E17" s="34" t="s">
        <v>136</v>
      </c>
    </row>
    <row r="18" spans="1:5" ht="15" x14ac:dyDescent="0.25">
      <c r="A18" s="35" t="s">
        <v>173</v>
      </c>
      <c r="B18" s="30"/>
      <c r="C18" s="30"/>
      <c r="D18" s="30"/>
      <c r="E18" s="35" t="s">
        <v>175</v>
      </c>
    </row>
    <row r="19" spans="1:5" ht="15.75" x14ac:dyDescent="0.25">
      <c r="A19" s="36"/>
      <c r="B19" s="30"/>
      <c r="C19" s="30"/>
      <c r="D19" s="30"/>
      <c r="E19" s="37" t="s">
        <v>176</v>
      </c>
    </row>
    <row r="20" spans="1:5" ht="15" x14ac:dyDescent="0.25">
      <c r="A20" s="34" t="s">
        <v>137</v>
      </c>
      <c r="B20" s="30"/>
      <c r="C20" s="30"/>
      <c r="D20" s="30"/>
      <c r="E20" s="37"/>
    </row>
    <row r="21" spans="1:5" ht="15" x14ac:dyDescent="0.25">
      <c r="A21" s="35" t="s">
        <v>138</v>
      </c>
      <c r="B21" s="30"/>
      <c r="C21" s="30"/>
      <c r="D21" s="30"/>
      <c r="E21" s="34" t="s">
        <v>139</v>
      </c>
    </row>
    <row r="22" spans="1:5" ht="15" x14ac:dyDescent="0.25">
      <c r="A22" s="35" t="s">
        <v>140</v>
      </c>
      <c r="B22" s="30"/>
      <c r="C22" s="30"/>
      <c r="D22" s="30"/>
      <c r="E22" s="34"/>
    </row>
    <row r="23" spans="1:5" ht="15" x14ac:dyDescent="0.25">
      <c r="A23" s="35" t="s">
        <v>141</v>
      </c>
      <c r="B23" s="30"/>
      <c r="C23" s="30"/>
      <c r="D23" s="30"/>
      <c r="E23" s="35" t="s">
        <v>142</v>
      </c>
    </row>
    <row r="24" spans="1:5" ht="15" x14ac:dyDescent="0.25">
      <c r="A24" s="35" t="s">
        <v>143</v>
      </c>
      <c r="B24" s="30"/>
      <c r="C24" s="30"/>
      <c r="D24" s="30"/>
      <c r="E24" s="35" t="s">
        <v>177</v>
      </c>
    </row>
    <row r="25" spans="1:5" ht="15" x14ac:dyDescent="0.25">
      <c r="A25" s="35" t="s">
        <v>144</v>
      </c>
      <c r="B25" s="30"/>
      <c r="C25" s="30"/>
      <c r="D25" s="30"/>
      <c r="E25" s="35" t="s">
        <v>145</v>
      </c>
    </row>
    <row r="26" spans="1:5" ht="15" x14ac:dyDescent="0.25">
      <c r="A26" s="35"/>
      <c r="B26" s="30"/>
      <c r="C26" s="30"/>
      <c r="D26" s="30"/>
      <c r="E26" s="35"/>
    </row>
    <row r="27" spans="1:5" ht="15" x14ac:dyDescent="0.25">
      <c r="A27" s="34" t="s">
        <v>146</v>
      </c>
      <c r="B27" s="30"/>
      <c r="C27" s="30"/>
      <c r="D27" s="30"/>
      <c r="E27" s="38" t="s">
        <v>147</v>
      </c>
    </row>
    <row r="28" spans="1:5" ht="15" x14ac:dyDescent="0.25">
      <c r="A28" s="35" t="s">
        <v>174</v>
      </c>
      <c r="B28" s="30"/>
      <c r="C28" s="30"/>
      <c r="D28" s="30"/>
      <c r="E28" s="39" t="s">
        <v>148</v>
      </c>
    </row>
    <row r="29" spans="1:5" ht="15" x14ac:dyDescent="0.25">
      <c r="A29" s="34"/>
      <c r="B29" s="30"/>
      <c r="C29" s="30"/>
      <c r="D29" s="30"/>
      <c r="E29" s="39" t="s">
        <v>149</v>
      </c>
    </row>
    <row r="30" spans="1:5" ht="15" x14ac:dyDescent="0.25">
      <c r="A30" s="34" t="s">
        <v>150</v>
      </c>
      <c r="B30" s="30"/>
      <c r="C30" s="30"/>
      <c r="D30" s="30"/>
      <c r="E30" s="39" t="s">
        <v>151</v>
      </c>
    </row>
    <row r="31" spans="1:5" ht="15" x14ac:dyDescent="0.25">
      <c r="A31" s="40">
        <v>1014</v>
      </c>
      <c r="B31" s="30"/>
      <c r="C31" s="30"/>
      <c r="D31" s="30"/>
      <c r="E31" s="39" t="s">
        <v>152</v>
      </c>
    </row>
    <row r="32" spans="1:5" ht="15" x14ac:dyDescent="0.25">
      <c r="A32" s="33"/>
      <c r="B32" s="30"/>
      <c r="C32" s="30"/>
      <c r="D32" s="30"/>
      <c r="E32" s="39" t="s">
        <v>153</v>
      </c>
    </row>
    <row r="33" spans="1:5" ht="15" x14ac:dyDescent="0.25">
      <c r="A33" s="40"/>
      <c r="B33" s="30"/>
      <c r="C33" s="30"/>
      <c r="D33" s="30"/>
      <c r="E33" s="39"/>
    </row>
    <row r="34" spans="1:5" ht="15.75" x14ac:dyDescent="0.25">
      <c r="A34" s="36"/>
      <c r="B34" s="33"/>
      <c r="C34" s="33"/>
      <c r="D34" s="33"/>
      <c r="E34" s="39" t="s">
        <v>154</v>
      </c>
    </row>
    <row r="35" spans="1:5" ht="15" x14ac:dyDescent="0.25">
      <c r="A35" s="34"/>
      <c r="B35" s="30"/>
      <c r="C35" s="30"/>
      <c r="D35" s="30"/>
      <c r="E35" s="39" t="s">
        <v>155</v>
      </c>
    </row>
    <row r="36" spans="1:5" ht="15.75" x14ac:dyDescent="0.25">
      <c r="A36" s="41"/>
      <c r="B36" s="30"/>
      <c r="C36" s="30"/>
      <c r="D36" s="30"/>
      <c r="E36" s="39"/>
    </row>
    <row r="37" spans="1:5" ht="15" x14ac:dyDescent="0.25">
      <c r="A37" s="40"/>
      <c r="B37" s="30"/>
      <c r="C37" s="30"/>
      <c r="D37" s="30"/>
      <c r="E37" s="39" t="s">
        <v>156</v>
      </c>
    </row>
    <row r="38" spans="1:5" ht="15" x14ac:dyDescent="0.25">
      <c r="A38" s="30"/>
      <c r="B38" s="30"/>
      <c r="C38" s="30"/>
      <c r="D38" s="30"/>
      <c r="E38" s="39"/>
    </row>
    <row r="39" spans="1:5" ht="15" x14ac:dyDescent="0.25">
      <c r="A39" s="30"/>
      <c r="B39" s="30"/>
      <c r="C39" s="30"/>
      <c r="D39" s="30"/>
      <c r="E39" s="39" t="s">
        <v>157</v>
      </c>
    </row>
    <row r="40" spans="1:5" ht="15" x14ac:dyDescent="0.25">
      <c r="A40" s="30"/>
      <c r="B40" s="30"/>
      <c r="C40" s="30"/>
      <c r="D40" s="30"/>
      <c r="E40" s="39"/>
    </row>
    <row r="41" spans="1:5" ht="15" x14ac:dyDescent="0.25">
      <c r="A41" s="30"/>
      <c r="B41" s="30"/>
      <c r="C41" s="30"/>
      <c r="D41" s="30"/>
      <c r="E41" s="39" t="s">
        <v>158</v>
      </c>
    </row>
    <row r="42" spans="1:5" ht="15" x14ac:dyDescent="0.25">
      <c r="A42" s="30"/>
      <c r="B42" s="30"/>
      <c r="C42" s="30"/>
      <c r="D42" s="30"/>
      <c r="E42" s="39" t="s">
        <v>159</v>
      </c>
    </row>
    <row r="43" spans="1:5" ht="15" x14ac:dyDescent="0.25">
      <c r="A43" s="30"/>
      <c r="B43" s="30"/>
      <c r="C43" s="30"/>
      <c r="D43" s="30"/>
      <c r="E43" s="42" t="s">
        <v>160</v>
      </c>
    </row>
    <row r="44" spans="1:5" ht="15" x14ac:dyDescent="0.25">
      <c r="A44" s="30"/>
      <c r="B44" s="30"/>
      <c r="C44" s="30"/>
      <c r="D44" s="30"/>
      <c r="E44" s="42"/>
    </row>
    <row r="45" spans="1:5" ht="15" x14ac:dyDescent="0.25">
      <c r="A45" s="30"/>
      <c r="B45" s="30"/>
      <c r="C45" s="30"/>
      <c r="D45" s="30"/>
      <c r="E45" s="39" t="s">
        <v>161</v>
      </c>
    </row>
    <row r="46" spans="1:5" ht="15" x14ac:dyDescent="0.25">
      <c r="A46" s="30"/>
      <c r="B46" s="30"/>
      <c r="C46" s="30"/>
      <c r="D46" s="30"/>
      <c r="E46" s="39" t="s">
        <v>162</v>
      </c>
    </row>
    <row r="47" spans="1:5" ht="15" x14ac:dyDescent="0.25">
      <c r="A47" s="30"/>
      <c r="B47" s="30"/>
      <c r="C47" s="30"/>
      <c r="D47" s="30"/>
      <c r="E47" s="42" t="s">
        <v>163</v>
      </c>
    </row>
    <row r="48" spans="1:5" ht="15" x14ac:dyDescent="0.25">
      <c r="A48" s="30"/>
      <c r="B48" s="30"/>
      <c r="C48" s="30"/>
      <c r="D48" s="30"/>
      <c r="E48" s="39"/>
    </row>
    <row r="49" spans="1:5" ht="15" x14ac:dyDescent="0.25">
      <c r="A49" s="30"/>
      <c r="B49" s="30"/>
      <c r="C49" s="30"/>
      <c r="D49" s="30"/>
      <c r="E49" s="39" t="s">
        <v>164</v>
      </c>
    </row>
    <row r="50" spans="1:5" ht="15" x14ac:dyDescent="0.25">
      <c r="A50" s="30"/>
      <c r="B50" s="30"/>
      <c r="C50" s="30"/>
      <c r="D50" s="30"/>
      <c r="E50" s="39" t="s">
        <v>165</v>
      </c>
    </row>
    <row r="51" spans="1:5" ht="15" x14ac:dyDescent="0.25">
      <c r="A51" s="30"/>
      <c r="B51" s="30"/>
      <c r="C51" s="30"/>
      <c r="D51" s="30"/>
      <c r="E51" s="39"/>
    </row>
    <row r="52" spans="1:5" ht="15" x14ac:dyDescent="0.25">
      <c r="A52" s="30"/>
      <c r="B52" s="30"/>
      <c r="C52" s="30"/>
      <c r="D52" s="30"/>
      <c r="E52" s="39" t="s">
        <v>166</v>
      </c>
    </row>
    <row r="53" spans="1:5" ht="15" x14ac:dyDescent="0.25">
      <c r="A53" s="30"/>
      <c r="B53" s="30"/>
      <c r="C53" s="30"/>
      <c r="D53" s="30"/>
      <c r="E53" s="39"/>
    </row>
    <row r="54" spans="1:5" ht="15" x14ac:dyDescent="0.25">
      <c r="A54" s="30"/>
      <c r="B54" s="30"/>
      <c r="C54" s="30"/>
      <c r="D54" s="30"/>
      <c r="E54" s="39" t="s">
        <v>167</v>
      </c>
    </row>
    <row r="55" spans="1:5" ht="15" x14ac:dyDescent="0.25">
      <c r="B55" s="30"/>
      <c r="C55" s="30"/>
      <c r="D55" s="30"/>
      <c r="E55" s="39" t="s">
        <v>168</v>
      </c>
    </row>
    <row r="56" spans="1:5" ht="15" x14ac:dyDescent="0.25">
      <c r="B56" s="30"/>
      <c r="C56" s="30"/>
      <c r="D56" s="30"/>
      <c r="E56" s="39" t="s">
        <v>169</v>
      </c>
    </row>
    <row r="57" spans="1:5" ht="15" x14ac:dyDescent="0.25">
      <c r="B57" s="30"/>
      <c r="C57" s="30"/>
      <c r="D57" s="30"/>
      <c r="E57" s="39" t="s">
        <v>170</v>
      </c>
    </row>
    <row r="58" spans="1:5" ht="15" x14ac:dyDescent="0.25">
      <c r="B58" s="30"/>
      <c r="C58" s="30"/>
      <c r="D58" s="30"/>
      <c r="E58" s="39" t="s">
        <v>171</v>
      </c>
    </row>
    <row r="59" spans="1:5" ht="15" x14ac:dyDescent="0.25">
      <c r="B59" s="30"/>
      <c r="C59" s="30"/>
      <c r="D59" s="30"/>
      <c r="E59" s="39" t="s">
        <v>172</v>
      </c>
    </row>
  </sheetData>
  <hyperlinks>
    <hyperlink ref="E43" r:id="rId1" xr:uid="{A67B8025-C0D4-4751-9756-F2168DAB318D}"/>
    <hyperlink ref="E47" r:id="rId2" xr:uid="{A8F9E0BA-0B38-4D1A-B46F-88D9C159CEDE}"/>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20"/>
  <sheetViews>
    <sheetView workbookViewId="0"/>
  </sheetViews>
  <sheetFormatPr defaultRowHeight="12.75" x14ac:dyDescent="0.2"/>
  <cols>
    <col min="1" max="1" width="30.7109375" customWidth="1"/>
    <col min="2" max="24" width="10.7109375" customWidth="1"/>
  </cols>
  <sheetData>
    <row r="1" spans="1:26" ht="23.25" x14ac:dyDescent="0.35">
      <c r="A1" s="2" t="s">
        <v>45</v>
      </c>
    </row>
    <row r="2" spans="1:26" ht="18" x14ac:dyDescent="0.25">
      <c r="A2" s="3" t="s">
        <v>46</v>
      </c>
    </row>
    <row r="3" spans="1:26" x14ac:dyDescent="0.2">
      <c r="A3" t="s">
        <v>47</v>
      </c>
    </row>
    <row r="5" spans="1:26" x14ac:dyDescent="0.2">
      <c r="A5" s="7" t="s">
        <v>25</v>
      </c>
    </row>
    <row r="6" spans="1:26" ht="42" customHeight="1" x14ac:dyDescent="0.2">
      <c r="A6" s="22" t="s">
        <v>107</v>
      </c>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2">
      <c r="A7" s="22" t="s">
        <v>49</v>
      </c>
      <c r="B7" s="23"/>
      <c r="C7" s="23"/>
      <c r="D7" s="23"/>
      <c r="E7" s="23"/>
      <c r="F7" s="23"/>
      <c r="G7" s="23"/>
      <c r="H7" s="23"/>
      <c r="I7" s="23"/>
      <c r="J7" s="23"/>
      <c r="K7" s="23"/>
      <c r="L7" s="23"/>
      <c r="M7" s="23"/>
      <c r="N7" s="23"/>
      <c r="O7" s="23"/>
      <c r="P7" s="23"/>
      <c r="Q7" s="23"/>
      <c r="R7" s="23"/>
      <c r="S7" s="23"/>
      <c r="T7" s="23"/>
      <c r="U7" s="23"/>
      <c r="V7" s="23"/>
      <c r="W7" s="23"/>
      <c r="X7" s="23"/>
      <c r="Y7" s="23"/>
      <c r="Z7" s="23"/>
    </row>
    <row r="9" spans="1:26" ht="39.950000000000003" customHeight="1" x14ac:dyDescent="0.2">
      <c r="B9" s="5"/>
      <c r="C9" s="24" t="s">
        <v>84</v>
      </c>
      <c r="D9" s="25"/>
      <c r="E9" s="24" t="s">
        <v>85</v>
      </c>
      <c r="F9" s="24"/>
      <c r="G9" s="24"/>
      <c r="H9" s="24"/>
      <c r="I9" s="24"/>
      <c r="J9" s="24"/>
      <c r="K9" s="24"/>
      <c r="L9" s="24"/>
      <c r="M9" s="25"/>
      <c r="N9" s="24" t="s">
        <v>86</v>
      </c>
      <c r="O9" s="24"/>
      <c r="P9" s="24"/>
      <c r="Q9" s="24"/>
      <c r="R9" s="24"/>
      <c r="S9" s="24"/>
      <c r="T9" s="24"/>
      <c r="U9" s="24"/>
      <c r="V9" s="24"/>
      <c r="W9" s="24"/>
      <c r="X9" s="24"/>
      <c r="Y9" s="25"/>
    </row>
    <row r="10" spans="1:26" ht="39.950000000000003" customHeight="1" x14ac:dyDescent="0.2">
      <c r="A10" s="5"/>
      <c r="B10" s="9" t="s">
        <v>50</v>
      </c>
      <c r="C10" s="6" t="s">
        <v>51</v>
      </c>
      <c r="D10" s="5" t="s">
        <v>52</v>
      </c>
      <c r="E10" s="6" t="s">
        <v>53</v>
      </c>
      <c r="F10" s="6" t="s">
        <v>54</v>
      </c>
      <c r="G10" s="6" t="s">
        <v>55</v>
      </c>
      <c r="H10" s="6" t="s">
        <v>56</v>
      </c>
      <c r="I10" s="6" t="s">
        <v>57</v>
      </c>
      <c r="J10" s="6" t="s">
        <v>58</v>
      </c>
      <c r="K10" s="6" t="s">
        <v>59</v>
      </c>
      <c r="L10" s="6" t="s">
        <v>60</v>
      </c>
      <c r="M10" s="5" t="s">
        <v>61</v>
      </c>
      <c r="N10" s="6" t="s">
        <v>62</v>
      </c>
      <c r="O10" s="6" t="s">
        <v>63</v>
      </c>
      <c r="P10" s="6" t="s">
        <v>64</v>
      </c>
      <c r="Q10" s="6" t="s">
        <v>65</v>
      </c>
      <c r="R10" s="6" t="s">
        <v>66</v>
      </c>
      <c r="S10" s="6" t="s">
        <v>67</v>
      </c>
      <c r="T10" s="6" t="s">
        <v>68</v>
      </c>
      <c r="U10" s="6" t="s">
        <v>69</v>
      </c>
      <c r="V10" s="6" t="s">
        <v>70</v>
      </c>
      <c r="W10" s="6" t="s">
        <v>71</v>
      </c>
      <c r="X10" s="6" t="s">
        <v>72</v>
      </c>
      <c r="Y10" s="5" t="s">
        <v>73</v>
      </c>
    </row>
    <row r="11" spans="1:26" x14ac:dyDescent="0.2">
      <c r="A11" s="4" t="s">
        <v>74</v>
      </c>
      <c r="B11" s="12">
        <v>1014</v>
      </c>
      <c r="C11" s="13">
        <v>605</v>
      </c>
      <c r="D11" s="12">
        <v>409</v>
      </c>
      <c r="E11" s="13">
        <v>51</v>
      </c>
      <c r="F11" s="13">
        <v>86</v>
      </c>
      <c r="G11" s="13">
        <v>139</v>
      </c>
      <c r="H11" s="13">
        <v>106</v>
      </c>
      <c r="I11" s="13">
        <v>125</v>
      </c>
      <c r="J11" s="13">
        <v>126</v>
      </c>
      <c r="K11" s="13">
        <v>126</v>
      </c>
      <c r="L11" s="13">
        <v>120</v>
      </c>
      <c r="M11" s="12">
        <v>135</v>
      </c>
      <c r="N11" s="13">
        <v>85</v>
      </c>
      <c r="O11" s="13">
        <v>89</v>
      </c>
      <c r="P11" s="13">
        <v>167</v>
      </c>
      <c r="Q11" s="13">
        <v>28</v>
      </c>
      <c r="R11" s="13">
        <v>112</v>
      </c>
      <c r="S11" s="13">
        <v>19</v>
      </c>
      <c r="T11" s="13">
        <v>66</v>
      </c>
      <c r="U11" s="13">
        <v>122</v>
      </c>
      <c r="V11" s="13">
        <v>83</v>
      </c>
      <c r="W11" s="13">
        <v>45</v>
      </c>
      <c r="X11" s="13">
        <v>102</v>
      </c>
      <c r="Y11" s="12">
        <v>92</v>
      </c>
    </row>
    <row r="12" spans="1:26" x14ac:dyDescent="0.2">
      <c r="A12" s="8" t="s">
        <v>75</v>
      </c>
      <c r="B12" s="10">
        <v>1014</v>
      </c>
      <c r="C12" s="11">
        <v>494</v>
      </c>
      <c r="D12" s="10">
        <v>520</v>
      </c>
      <c r="E12" s="11">
        <v>101</v>
      </c>
      <c r="F12" s="11">
        <v>104</v>
      </c>
      <c r="G12" s="11">
        <v>108</v>
      </c>
      <c r="H12" s="11">
        <v>110</v>
      </c>
      <c r="I12" s="11">
        <v>115</v>
      </c>
      <c r="J12" s="11">
        <v>116</v>
      </c>
      <c r="K12" s="11">
        <v>117</v>
      </c>
      <c r="L12" s="11">
        <v>122</v>
      </c>
      <c r="M12" s="10">
        <v>123</v>
      </c>
      <c r="N12" s="11">
        <v>86</v>
      </c>
      <c r="O12" s="11">
        <v>77</v>
      </c>
      <c r="P12" s="11">
        <v>130</v>
      </c>
      <c r="Q12" s="11">
        <v>42</v>
      </c>
      <c r="R12" s="11">
        <v>113</v>
      </c>
      <c r="S12" s="11">
        <v>29</v>
      </c>
      <c r="T12" s="11">
        <v>83</v>
      </c>
      <c r="U12" s="11">
        <v>134</v>
      </c>
      <c r="V12" s="11">
        <v>83</v>
      </c>
      <c r="W12" s="11">
        <v>49</v>
      </c>
      <c r="X12" s="11">
        <v>94</v>
      </c>
      <c r="Y12" s="10">
        <v>89</v>
      </c>
    </row>
    <row r="13" spans="1:26" x14ac:dyDescent="0.2">
      <c r="A13" s="4" t="s">
        <v>102</v>
      </c>
      <c r="B13" s="12">
        <v>570</v>
      </c>
      <c r="C13" s="13">
        <v>278</v>
      </c>
      <c r="D13" s="12">
        <v>292</v>
      </c>
      <c r="E13" s="13">
        <v>62</v>
      </c>
      <c r="F13" s="13">
        <v>69</v>
      </c>
      <c r="G13" s="13">
        <v>50</v>
      </c>
      <c r="H13" s="13">
        <v>63</v>
      </c>
      <c r="I13" s="13">
        <v>63</v>
      </c>
      <c r="J13" s="13">
        <v>71</v>
      </c>
      <c r="K13" s="13">
        <v>65</v>
      </c>
      <c r="L13" s="13">
        <v>68</v>
      </c>
      <c r="M13" s="12">
        <v>60</v>
      </c>
      <c r="N13" s="13">
        <v>48</v>
      </c>
      <c r="O13" s="13">
        <v>42</v>
      </c>
      <c r="P13" s="13">
        <v>72</v>
      </c>
      <c r="Q13" s="13">
        <v>18</v>
      </c>
      <c r="R13" s="13">
        <v>56</v>
      </c>
      <c r="S13" s="13">
        <v>18</v>
      </c>
      <c r="T13" s="13">
        <v>58</v>
      </c>
      <c r="U13" s="13">
        <v>79</v>
      </c>
      <c r="V13" s="13">
        <v>48</v>
      </c>
      <c r="W13" s="13">
        <v>28</v>
      </c>
      <c r="X13" s="13">
        <v>55</v>
      </c>
      <c r="Y13" s="12">
        <v>46</v>
      </c>
    </row>
    <row r="14" spans="1:26" x14ac:dyDescent="0.2">
      <c r="A14" s="4" t="s">
        <v>77</v>
      </c>
      <c r="B14" s="14">
        <v>0.56169999999999998</v>
      </c>
      <c r="C14" s="15">
        <v>0.56240000000000001</v>
      </c>
      <c r="D14" s="14">
        <v>0.56110000000000004</v>
      </c>
      <c r="E14" s="15">
        <v>0.61980000000000002</v>
      </c>
      <c r="F14" s="15">
        <v>0.66180000000000005</v>
      </c>
      <c r="G14" s="15">
        <v>0.46029999999999999</v>
      </c>
      <c r="H14" s="15">
        <v>0.56830000000000003</v>
      </c>
      <c r="I14" s="15">
        <v>0.54679999999999995</v>
      </c>
      <c r="J14" s="15">
        <v>0.61329999999999996</v>
      </c>
      <c r="K14" s="15">
        <v>0.55320000000000003</v>
      </c>
      <c r="L14" s="15">
        <v>0.55940000000000001</v>
      </c>
      <c r="M14" s="14">
        <v>0.4879</v>
      </c>
      <c r="N14" s="15">
        <v>0.56310000000000004</v>
      </c>
      <c r="O14" s="15">
        <v>0.54630000000000001</v>
      </c>
      <c r="P14" s="15">
        <v>0.55469999999999997</v>
      </c>
      <c r="Q14" s="15">
        <v>0.42930000000000001</v>
      </c>
      <c r="R14" s="15">
        <v>0.49959999999999999</v>
      </c>
      <c r="S14" s="15">
        <v>0.61029999999999995</v>
      </c>
      <c r="T14" s="15">
        <v>0.69899999999999995</v>
      </c>
      <c r="U14" s="15">
        <v>0.58740000000000003</v>
      </c>
      <c r="V14" s="15">
        <v>0.58640000000000003</v>
      </c>
      <c r="W14" s="15">
        <v>0.56520000000000004</v>
      </c>
      <c r="X14" s="15">
        <v>0.58640000000000003</v>
      </c>
      <c r="Y14" s="14">
        <v>0.51680000000000004</v>
      </c>
    </row>
    <row r="15" spans="1:26" x14ac:dyDescent="0.2">
      <c r="A15" s="4" t="s">
        <v>103</v>
      </c>
      <c r="B15" s="12">
        <v>376</v>
      </c>
      <c r="C15" s="13">
        <v>186</v>
      </c>
      <c r="D15" s="12">
        <v>190</v>
      </c>
      <c r="E15" s="13">
        <v>27</v>
      </c>
      <c r="F15" s="13">
        <v>31</v>
      </c>
      <c r="G15" s="13">
        <v>43</v>
      </c>
      <c r="H15" s="13">
        <v>40</v>
      </c>
      <c r="I15" s="13">
        <v>47</v>
      </c>
      <c r="J15" s="13">
        <v>38</v>
      </c>
      <c r="K15" s="13">
        <v>45</v>
      </c>
      <c r="L15" s="13">
        <v>49</v>
      </c>
      <c r="M15" s="12">
        <v>55</v>
      </c>
      <c r="N15" s="13">
        <v>31</v>
      </c>
      <c r="O15" s="13">
        <v>30</v>
      </c>
      <c r="P15" s="13">
        <v>52</v>
      </c>
      <c r="Q15" s="13">
        <v>21</v>
      </c>
      <c r="R15" s="13">
        <v>40</v>
      </c>
      <c r="S15" s="13">
        <v>11</v>
      </c>
      <c r="T15" s="13">
        <v>18</v>
      </c>
      <c r="U15" s="13">
        <v>48</v>
      </c>
      <c r="V15" s="13">
        <v>32</v>
      </c>
      <c r="W15" s="13">
        <v>19</v>
      </c>
      <c r="X15" s="13">
        <v>36</v>
      </c>
      <c r="Y15" s="12">
        <v>36</v>
      </c>
    </row>
    <row r="16" spans="1:26" x14ac:dyDescent="0.2">
      <c r="A16" s="4" t="s">
        <v>77</v>
      </c>
      <c r="B16" s="14">
        <v>0.37090000000000001</v>
      </c>
      <c r="C16" s="15">
        <v>0.37590000000000001</v>
      </c>
      <c r="D16" s="14">
        <v>0.36609999999999998</v>
      </c>
      <c r="E16" s="15">
        <v>0.26300000000000001</v>
      </c>
      <c r="F16" s="15">
        <v>0.29499999999999998</v>
      </c>
      <c r="G16" s="15">
        <v>0.40189999999999998</v>
      </c>
      <c r="H16" s="15">
        <v>0.36580000000000001</v>
      </c>
      <c r="I16" s="15">
        <v>0.41339999999999999</v>
      </c>
      <c r="J16" s="15">
        <v>0.33019999999999999</v>
      </c>
      <c r="K16" s="15">
        <v>0.38879999999999998</v>
      </c>
      <c r="L16" s="15">
        <v>0.4012</v>
      </c>
      <c r="M16" s="14">
        <v>0.45219999999999999</v>
      </c>
      <c r="N16" s="15">
        <v>0.35680000000000001</v>
      </c>
      <c r="O16" s="15">
        <v>0.3911</v>
      </c>
      <c r="P16" s="15">
        <v>0.3967</v>
      </c>
      <c r="Q16" s="15">
        <v>0.48630000000000001</v>
      </c>
      <c r="R16" s="15">
        <v>0.35470000000000002</v>
      </c>
      <c r="S16" s="15">
        <v>0.38969999999999999</v>
      </c>
      <c r="T16" s="15">
        <v>0.21190000000000001</v>
      </c>
      <c r="U16" s="15">
        <v>0.35399999999999998</v>
      </c>
      <c r="V16" s="15">
        <v>0.3871</v>
      </c>
      <c r="W16" s="15">
        <v>0.37919999999999998</v>
      </c>
      <c r="X16" s="15">
        <v>0.38579999999999998</v>
      </c>
      <c r="Y16" s="14">
        <v>0.39839999999999998</v>
      </c>
    </row>
    <row r="17" spans="1:25" x14ac:dyDescent="0.2">
      <c r="A17" s="4" t="s">
        <v>104</v>
      </c>
      <c r="B17" s="12">
        <v>68</v>
      </c>
      <c r="C17" s="13">
        <v>30</v>
      </c>
      <c r="D17" s="12">
        <v>38</v>
      </c>
      <c r="E17" s="13">
        <v>12</v>
      </c>
      <c r="F17" s="13">
        <v>4</v>
      </c>
      <c r="G17" s="13">
        <v>15</v>
      </c>
      <c r="H17" s="13">
        <v>7</v>
      </c>
      <c r="I17" s="13">
        <v>5</v>
      </c>
      <c r="J17" s="13">
        <v>7</v>
      </c>
      <c r="K17" s="13">
        <v>7</v>
      </c>
      <c r="L17" s="13">
        <v>5</v>
      </c>
      <c r="M17" s="12">
        <v>7</v>
      </c>
      <c r="N17" s="13">
        <v>7</v>
      </c>
      <c r="O17" s="13">
        <v>5</v>
      </c>
      <c r="P17" s="13">
        <v>6</v>
      </c>
      <c r="Q17" s="13">
        <v>4</v>
      </c>
      <c r="R17" s="13">
        <v>16</v>
      </c>
      <c r="S17" s="13">
        <v>0</v>
      </c>
      <c r="T17" s="13">
        <v>7</v>
      </c>
      <c r="U17" s="13">
        <v>8</v>
      </c>
      <c r="V17" s="13">
        <v>2</v>
      </c>
      <c r="W17" s="13">
        <v>3</v>
      </c>
      <c r="X17" s="13">
        <v>3</v>
      </c>
      <c r="Y17" s="12">
        <v>8</v>
      </c>
    </row>
    <row r="18" spans="1:25" x14ac:dyDescent="0.2">
      <c r="A18" s="8" t="s">
        <v>77</v>
      </c>
      <c r="B18" s="16">
        <v>6.7500000000000004E-2</v>
      </c>
      <c r="C18" s="17">
        <v>6.1699999999999998E-2</v>
      </c>
      <c r="D18" s="16">
        <v>7.2900000000000006E-2</v>
      </c>
      <c r="E18" s="17">
        <v>0.1172</v>
      </c>
      <c r="F18" s="17">
        <v>4.3099999999999999E-2</v>
      </c>
      <c r="G18" s="17">
        <v>0.13780000000000001</v>
      </c>
      <c r="H18" s="17">
        <v>6.59E-2</v>
      </c>
      <c r="I18" s="17">
        <v>3.9800000000000002E-2</v>
      </c>
      <c r="J18" s="17">
        <v>5.6399999999999999E-2</v>
      </c>
      <c r="K18" s="17">
        <v>5.8000000000000003E-2</v>
      </c>
      <c r="L18" s="17">
        <v>3.9399999999999998E-2</v>
      </c>
      <c r="M18" s="16">
        <v>0.06</v>
      </c>
      <c r="N18" s="17">
        <v>8.0100000000000005E-2</v>
      </c>
      <c r="O18" s="17">
        <v>6.2600000000000003E-2</v>
      </c>
      <c r="P18" s="17">
        <v>4.8500000000000001E-2</v>
      </c>
      <c r="Q18" s="17">
        <v>8.4500000000000006E-2</v>
      </c>
      <c r="R18" s="17">
        <v>0.14580000000000001</v>
      </c>
      <c r="S18" s="17">
        <v>0</v>
      </c>
      <c r="T18" s="17">
        <v>8.9099999999999999E-2</v>
      </c>
      <c r="U18" s="17">
        <v>5.8599999999999999E-2</v>
      </c>
      <c r="V18" s="17">
        <v>2.6499999999999999E-2</v>
      </c>
      <c r="W18" s="17">
        <v>5.5599999999999997E-2</v>
      </c>
      <c r="X18" s="17">
        <v>2.7799999999999998E-2</v>
      </c>
      <c r="Y18" s="16">
        <v>8.48E-2</v>
      </c>
    </row>
    <row r="19" spans="1:25" x14ac:dyDescent="0.2">
      <c r="A19" s="4" t="s">
        <v>83</v>
      </c>
      <c r="B19" s="12">
        <v>1014</v>
      </c>
      <c r="C19" s="13">
        <v>494</v>
      </c>
      <c r="D19" s="12">
        <v>520</v>
      </c>
      <c r="E19" s="13">
        <v>101</v>
      </c>
      <c r="F19" s="13">
        <v>104</v>
      </c>
      <c r="G19" s="13">
        <v>108</v>
      </c>
      <c r="H19" s="13">
        <v>110</v>
      </c>
      <c r="I19" s="13">
        <v>115</v>
      </c>
      <c r="J19" s="13">
        <v>116</v>
      </c>
      <c r="K19" s="13">
        <v>117</v>
      </c>
      <c r="L19" s="13">
        <v>122</v>
      </c>
      <c r="M19" s="12">
        <v>123</v>
      </c>
      <c r="N19" s="13">
        <v>86</v>
      </c>
      <c r="O19" s="13">
        <v>77</v>
      </c>
      <c r="P19" s="13">
        <v>130</v>
      </c>
      <c r="Q19" s="13">
        <v>42</v>
      </c>
      <c r="R19" s="13">
        <v>113</v>
      </c>
      <c r="S19" s="13">
        <v>29</v>
      </c>
      <c r="T19" s="13">
        <v>83</v>
      </c>
      <c r="U19" s="13">
        <v>134</v>
      </c>
      <c r="V19" s="13">
        <v>83</v>
      </c>
      <c r="W19" s="13">
        <v>49</v>
      </c>
      <c r="X19" s="13">
        <v>94</v>
      </c>
      <c r="Y19" s="12">
        <v>89</v>
      </c>
    </row>
    <row r="20" spans="1:25" x14ac:dyDescent="0.2">
      <c r="A20" s="8" t="s">
        <v>77</v>
      </c>
      <c r="B20" s="18">
        <v>1.0001</v>
      </c>
      <c r="C20" s="19">
        <v>1</v>
      </c>
      <c r="D20" s="18">
        <v>1.0001</v>
      </c>
      <c r="E20" s="19">
        <v>1</v>
      </c>
      <c r="F20" s="19">
        <v>0.99990000000000001</v>
      </c>
      <c r="G20" s="19">
        <v>1</v>
      </c>
      <c r="H20" s="19">
        <v>1</v>
      </c>
      <c r="I20" s="19">
        <v>1</v>
      </c>
      <c r="J20" s="19">
        <v>0.99990000000000001</v>
      </c>
      <c r="K20" s="19">
        <v>1</v>
      </c>
      <c r="L20" s="19">
        <v>1</v>
      </c>
      <c r="M20" s="18">
        <v>1.0001</v>
      </c>
      <c r="N20" s="19">
        <v>1</v>
      </c>
      <c r="O20" s="19">
        <v>1</v>
      </c>
      <c r="P20" s="19">
        <v>0.99990000000000001</v>
      </c>
      <c r="Q20" s="19">
        <v>1.0001</v>
      </c>
      <c r="R20" s="19">
        <v>1.0001</v>
      </c>
      <c r="S20" s="19">
        <v>1</v>
      </c>
      <c r="T20" s="19">
        <v>1</v>
      </c>
      <c r="U20" s="19">
        <v>1</v>
      </c>
      <c r="V20" s="19">
        <v>1</v>
      </c>
      <c r="W20" s="19">
        <v>1</v>
      </c>
      <c r="X20" s="19">
        <v>1</v>
      </c>
      <c r="Y20" s="18">
        <v>1</v>
      </c>
    </row>
  </sheetData>
  <mergeCells count="5">
    <mergeCell ref="A6:Z6"/>
    <mergeCell ref="A7:Z7"/>
    <mergeCell ref="C9:D9"/>
    <mergeCell ref="E9:M9"/>
    <mergeCell ref="N9:Y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4"/>
  <sheetViews>
    <sheetView workbookViewId="0"/>
  </sheetViews>
  <sheetFormatPr defaultRowHeight="12.75" x14ac:dyDescent="0.2"/>
  <cols>
    <col min="1" max="1" width="30.7109375" customWidth="1"/>
    <col min="2" max="24" width="10.7109375" customWidth="1"/>
  </cols>
  <sheetData>
    <row r="1" spans="1:26" ht="23.25" x14ac:dyDescent="0.35">
      <c r="A1" s="2" t="s">
        <v>45</v>
      </c>
    </row>
    <row r="2" spans="1:26" ht="18" x14ac:dyDescent="0.25">
      <c r="A2" s="3" t="s">
        <v>46</v>
      </c>
    </row>
    <row r="3" spans="1:26" x14ac:dyDescent="0.2">
      <c r="A3" t="s">
        <v>47</v>
      </c>
    </row>
    <row r="5" spans="1:26" x14ac:dyDescent="0.2">
      <c r="A5" s="7" t="s">
        <v>28</v>
      </c>
    </row>
    <row r="6" spans="1:26" ht="42" customHeight="1" x14ac:dyDescent="0.2">
      <c r="A6" s="22" t="s">
        <v>108</v>
      </c>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2">
      <c r="A7" s="22" t="s">
        <v>49</v>
      </c>
      <c r="B7" s="23"/>
      <c r="C7" s="23"/>
      <c r="D7" s="23"/>
      <c r="E7" s="23"/>
      <c r="F7" s="23"/>
      <c r="G7" s="23"/>
      <c r="H7" s="23"/>
      <c r="I7" s="23"/>
      <c r="J7" s="23"/>
      <c r="K7" s="23"/>
      <c r="L7" s="23"/>
      <c r="M7" s="23"/>
      <c r="N7" s="23"/>
      <c r="O7" s="23"/>
      <c r="P7" s="23"/>
      <c r="Q7" s="23"/>
      <c r="R7" s="23"/>
      <c r="S7" s="23"/>
      <c r="T7" s="23"/>
      <c r="U7" s="23"/>
      <c r="V7" s="23"/>
      <c r="W7" s="23"/>
      <c r="X7" s="23"/>
      <c r="Y7" s="23"/>
      <c r="Z7" s="23"/>
    </row>
    <row r="9" spans="1:26" ht="39.950000000000003" customHeight="1" x14ac:dyDescent="0.2">
      <c r="B9" s="5"/>
      <c r="C9" s="24" t="s">
        <v>84</v>
      </c>
      <c r="D9" s="25"/>
      <c r="E9" s="24" t="s">
        <v>85</v>
      </c>
      <c r="F9" s="24"/>
      <c r="G9" s="24"/>
      <c r="H9" s="24"/>
      <c r="I9" s="24"/>
      <c r="J9" s="24"/>
      <c r="K9" s="24"/>
      <c r="L9" s="24"/>
      <c r="M9" s="25"/>
      <c r="N9" s="24" t="s">
        <v>86</v>
      </c>
      <c r="O9" s="24"/>
      <c r="P9" s="24"/>
      <c r="Q9" s="24"/>
      <c r="R9" s="24"/>
      <c r="S9" s="24"/>
      <c r="T9" s="24"/>
      <c r="U9" s="24"/>
      <c r="V9" s="24"/>
      <c r="W9" s="24"/>
      <c r="X9" s="24"/>
      <c r="Y9" s="25"/>
    </row>
    <row r="10" spans="1:26" ht="39.950000000000003" customHeight="1" x14ac:dyDescent="0.2">
      <c r="A10" s="5"/>
      <c r="B10" s="9" t="s">
        <v>50</v>
      </c>
      <c r="C10" s="6" t="s">
        <v>51</v>
      </c>
      <c r="D10" s="5" t="s">
        <v>52</v>
      </c>
      <c r="E10" s="6" t="s">
        <v>53</v>
      </c>
      <c r="F10" s="6" t="s">
        <v>54</v>
      </c>
      <c r="G10" s="6" t="s">
        <v>55</v>
      </c>
      <c r="H10" s="6" t="s">
        <v>56</v>
      </c>
      <c r="I10" s="6" t="s">
        <v>57</v>
      </c>
      <c r="J10" s="6" t="s">
        <v>58</v>
      </c>
      <c r="K10" s="6" t="s">
        <v>59</v>
      </c>
      <c r="L10" s="6" t="s">
        <v>60</v>
      </c>
      <c r="M10" s="5" t="s">
        <v>61</v>
      </c>
      <c r="N10" s="6" t="s">
        <v>62</v>
      </c>
      <c r="O10" s="6" t="s">
        <v>63</v>
      </c>
      <c r="P10" s="6" t="s">
        <v>64</v>
      </c>
      <c r="Q10" s="6" t="s">
        <v>65</v>
      </c>
      <c r="R10" s="6" t="s">
        <v>66</v>
      </c>
      <c r="S10" s="6" t="s">
        <v>67</v>
      </c>
      <c r="T10" s="6" t="s">
        <v>68</v>
      </c>
      <c r="U10" s="6" t="s">
        <v>69</v>
      </c>
      <c r="V10" s="6" t="s">
        <v>70</v>
      </c>
      <c r="W10" s="6" t="s">
        <v>71</v>
      </c>
      <c r="X10" s="6" t="s">
        <v>72</v>
      </c>
      <c r="Y10" s="5" t="s">
        <v>73</v>
      </c>
    </row>
    <row r="11" spans="1:26" x14ac:dyDescent="0.2">
      <c r="A11" s="4" t="s">
        <v>74</v>
      </c>
      <c r="B11" s="12">
        <v>1014</v>
      </c>
      <c r="C11" s="13">
        <v>605</v>
      </c>
      <c r="D11" s="12">
        <v>409</v>
      </c>
      <c r="E11" s="13">
        <v>51</v>
      </c>
      <c r="F11" s="13">
        <v>86</v>
      </c>
      <c r="G11" s="13">
        <v>139</v>
      </c>
      <c r="H11" s="13">
        <v>106</v>
      </c>
      <c r="I11" s="13">
        <v>125</v>
      </c>
      <c r="J11" s="13">
        <v>126</v>
      </c>
      <c r="K11" s="13">
        <v>126</v>
      </c>
      <c r="L11" s="13">
        <v>120</v>
      </c>
      <c r="M11" s="12">
        <v>135</v>
      </c>
      <c r="N11" s="13">
        <v>85</v>
      </c>
      <c r="O11" s="13">
        <v>89</v>
      </c>
      <c r="P11" s="13">
        <v>167</v>
      </c>
      <c r="Q11" s="13">
        <v>28</v>
      </c>
      <c r="R11" s="13">
        <v>112</v>
      </c>
      <c r="S11" s="13">
        <v>19</v>
      </c>
      <c r="T11" s="13">
        <v>66</v>
      </c>
      <c r="U11" s="13">
        <v>122</v>
      </c>
      <c r="V11" s="13">
        <v>83</v>
      </c>
      <c r="W11" s="13">
        <v>45</v>
      </c>
      <c r="X11" s="13">
        <v>102</v>
      </c>
      <c r="Y11" s="12">
        <v>92</v>
      </c>
    </row>
    <row r="12" spans="1:26" x14ac:dyDescent="0.2">
      <c r="A12" s="8" t="s">
        <v>75</v>
      </c>
      <c r="B12" s="10">
        <v>1014</v>
      </c>
      <c r="C12" s="11">
        <v>494</v>
      </c>
      <c r="D12" s="10">
        <v>520</v>
      </c>
      <c r="E12" s="11">
        <v>101</v>
      </c>
      <c r="F12" s="11">
        <v>104</v>
      </c>
      <c r="G12" s="11">
        <v>108</v>
      </c>
      <c r="H12" s="11">
        <v>110</v>
      </c>
      <c r="I12" s="11">
        <v>115</v>
      </c>
      <c r="J12" s="11">
        <v>116</v>
      </c>
      <c r="K12" s="11">
        <v>117</v>
      </c>
      <c r="L12" s="11">
        <v>122</v>
      </c>
      <c r="M12" s="10">
        <v>123</v>
      </c>
      <c r="N12" s="11">
        <v>86</v>
      </c>
      <c r="O12" s="11">
        <v>77</v>
      </c>
      <c r="P12" s="11">
        <v>130</v>
      </c>
      <c r="Q12" s="11">
        <v>42</v>
      </c>
      <c r="R12" s="11">
        <v>113</v>
      </c>
      <c r="S12" s="11">
        <v>29</v>
      </c>
      <c r="T12" s="11">
        <v>83</v>
      </c>
      <c r="U12" s="11">
        <v>134</v>
      </c>
      <c r="V12" s="11">
        <v>83</v>
      </c>
      <c r="W12" s="11">
        <v>49</v>
      </c>
      <c r="X12" s="11">
        <v>94</v>
      </c>
      <c r="Y12" s="10">
        <v>89</v>
      </c>
    </row>
    <row r="13" spans="1:26" x14ac:dyDescent="0.2">
      <c r="A13" s="4" t="s">
        <v>109</v>
      </c>
      <c r="B13" s="12">
        <v>445</v>
      </c>
      <c r="C13" s="13">
        <v>244</v>
      </c>
      <c r="D13" s="12">
        <v>201</v>
      </c>
      <c r="E13" s="13">
        <v>32</v>
      </c>
      <c r="F13" s="13">
        <v>47</v>
      </c>
      <c r="G13" s="13">
        <v>47</v>
      </c>
      <c r="H13" s="13">
        <v>53</v>
      </c>
      <c r="I13" s="13">
        <v>54</v>
      </c>
      <c r="J13" s="13">
        <v>51</v>
      </c>
      <c r="K13" s="13">
        <v>47</v>
      </c>
      <c r="L13" s="13">
        <v>55</v>
      </c>
      <c r="M13" s="12">
        <v>58</v>
      </c>
      <c r="N13" s="13">
        <v>32</v>
      </c>
      <c r="O13" s="13">
        <v>34</v>
      </c>
      <c r="P13" s="13">
        <v>68</v>
      </c>
      <c r="Q13" s="13">
        <v>18</v>
      </c>
      <c r="R13" s="13">
        <v>46</v>
      </c>
      <c r="S13" s="13">
        <v>16</v>
      </c>
      <c r="T13" s="13">
        <v>42</v>
      </c>
      <c r="U13" s="13">
        <v>62</v>
      </c>
      <c r="V13" s="13">
        <v>28</v>
      </c>
      <c r="W13" s="13">
        <v>16</v>
      </c>
      <c r="X13" s="13">
        <v>46</v>
      </c>
      <c r="Y13" s="12">
        <v>37</v>
      </c>
    </row>
    <row r="14" spans="1:26" x14ac:dyDescent="0.2">
      <c r="A14" s="4" t="s">
        <v>77</v>
      </c>
      <c r="B14" s="14">
        <v>0.43880000000000002</v>
      </c>
      <c r="C14" s="15">
        <v>0.49440000000000001</v>
      </c>
      <c r="D14" s="14">
        <v>0.3861</v>
      </c>
      <c r="E14" s="15">
        <v>0.31559999999999999</v>
      </c>
      <c r="F14" s="15">
        <v>0.4526</v>
      </c>
      <c r="G14" s="15">
        <v>0.43319999999999997</v>
      </c>
      <c r="H14" s="15">
        <v>0.48459999999999998</v>
      </c>
      <c r="I14" s="15">
        <v>0.47149999999999997</v>
      </c>
      <c r="J14" s="15">
        <v>0.44369999999999998</v>
      </c>
      <c r="K14" s="15">
        <v>0.40439999999999998</v>
      </c>
      <c r="L14" s="15">
        <v>0.45279999999999998</v>
      </c>
      <c r="M14" s="14">
        <v>0.47589999999999999</v>
      </c>
      <c r="N14" s="15">
        <v>0.36680000000000001</v>
      </c>
      <c r="O14" s="15">
        <v>0.44779999999999998</v>
      </c>
      <c r="P14" s="15">
        <v>0.52010000000000001</v>
      </c>
      <c r="Q14" s="15">
        <v>0.42149999999999999</v>
      </c>
      <c r="R14" s="15">
        <v>0.40939999999999999</v>
      </c>
      <c r="S14" s="15">
        <v>0.53590000000000004</v>
      </c>
      <c r="T14" s="15">
        <v>0.50129999999999997</v>
      </c>
      <c r="U14" s="15">
        <v>0.46410000000000001</v>
      </c>
      <c r="V14" s="15">
        <v>0.33510000000000001</v>
      </c>
      <c r="W14" s="15">
        <v>0.31790000000000002</v>
      </c>
      <c r="X14" s="15">
        <v>0.48480000000000001</v>
      </c>
      <c r="Y14" s="14">
        <v>0.41189999999999999</v>
      </c>
    </row>
    <row r="15" spans="1:26" x14ac:dyDescent="0.2">
      <c r="A15" s="4" t="s">
        <v>110</v>
      </c>
      <c r="B15" s="12">
        <v>420</v>
      </c>
      <c r="C15" s="13">
        <v>190</v>
      </c>
      <c r="D15" s="12">
        <v>230</v>
      </c>
      <c r="E15" s="13">
        <v>44</v>
      </c>
      <c r="F15" s="13">
        <v>45</v>
      </c>
      <c r="G15" s="13">
        <v>49</v>
      </c>
      <c r="H15" s="13">
        <v>39</v>
      </c>
      <c r="I15" s="13">
        <v>46</v>
      </c>
      <c r="J15" s="13">
        <v>51</v>
      </c>
      <c r="K15" s="13">
        <v>52</v>
      </c>
      <c r="L15" s="13">
        <v>51</v>
      </c>
      <c r="M15" s="12">
        <v>43</v>
      </c>
      <c r="N15" s="13">
        <v>37</v>
      </c>
      <c r="O15" s="13">
        <v>31</v>
      </c>
      <c r="P15" s="13">
        <v>51</v>
      </c>
      <c r="Q15" s="13">
        <v>19</v>
      </c>
      <c r="R15" s="13">
        <v>51</v>
      </c>
      <c r="S15" s="13">
        <v>12</v>
      </c>
      <c r="T15" s="13">
        <v>32</v>
      </c>
      <c r="U15" s="13">
        <v>54</v>
      </c>
      <c r="V15" s="13">
        <v>36</v>
      </c>
      <c r="W15" s="13">
        <v>27</v>
      </c>
      <c r="X15" s="13">
        <v>36</v>
      </c>
      <c r="Y15" s="12">
        <v>33</v>
      </c>
    </row>
    <row r="16" spans="1:26" x14ac:dyDescent="0.2">
      <c r="A16" s="4" t="s">
        <v>77</v>
      </c>
      <c r="B16" s="14">
        <v>0.41410000000000002</v>
      </c>
      <c r="C16" s="15">
        <v>0.38569999999999999</v>
      </c>
      <c r="D16" s="14">
        <v>0.44109999999999999</v>
      </c>
      <c r="E16" s="15">
        <v>0.43909999999999999</v>
      </c>
      <c r="F16" s="15">
        <v>0.43140000000000001</v>
      </c>
      <c r="G16" s="15">
        <v>0.45760000000000001</v>
      </c>
      <c r="H16" s="15">
        <v>0.3528</v>
      </c>
      <c r="I16" s="15">
        <v>0.4012</v>
      </c>
      <c r="J16" s="15">
        <v>0.44409999999999999</v>
      </c>
      <c r="K16" s="15">
        <v>0.44550000000000001</v>
      </c>
      <c r="L16" s="15">
        <v>0.41610000000000003</v>
      </c>
      <c r="M16" s="14">
        <v>0.34789999999999999</v>
      </c>
      <c r="N16" s="15">
        <v>0.43309999999999998</v>
      </c>
      <c r="O16" s="15">
        <v>0.39850000000000002</v>
      </c>
      <c r="P16" s="15">
        <v>0.3896</v>
      </c>
      <c r="Q16" s="15">
        <v>0.46010000000000001</v>
      </c>
      <c r="R16" s="15">
        <v>0.4526</v>
      </c>
      <c r="S16" s="15">
        <v>0.42359999999999998</v>
      </c>
      <c r="T16" s="15">
        <v>0.38590000000000002</v>
      </c>
      <c r="U16" s="15">
        <v>0.40039999999999998</v>
      </c>
      <c r="V16" s="15">
        <v>0.43830000000000002</v>
      </c>
      <c r="W16" s="15">
        <v>0.53720000000000001</v>
      </c>
      <c r="X16" s="15">
        <v>0.38469999999999999</v>
      </c>
      <c r="Y16" s="14">
        <v>0.36470000000000002</v>
      </c>
    </row>
    <row r="17" spans="1:25" x14ac:dyDescent="0.2">
      <c r="A17" s="4" t="s">
        <v>111</v>
      </c>
      <c r="B17" s="12">
        <v>110</v>
      </c>
      <c r="C17" s="13">
        <v>45</v>
      </c>
      <c r="D17" s="12">
        <v>65</v>
      </c>
      <c r="E17" s="13">
        <v>15</v>
      </c>
      <c r="F17" s="13">
        <v>10</v>
      </c>
      <c r="G17" s="13">
        <v>9</v>
      </c>
      <c r="H17" s="13">
        <v>15</v>
      </c>
      <c r="I17" s="13">
        <v>12</v>
      </c>
      <c r="J17" s="13">
        <v>9</v>
      </c>
      <c r="K17" s="13">
        <v>14</v>
      </c>
      <c r="L17" s="13">
        <v>11</v>
      </c>
      <c r="M17" s="12">
        <v>13</v>
      </c>
      <c r="N17" s="13">
        <v>10</v>
      </c>
      <c r="O17" s="13">
        <v>5</v>
      </c>
      <c r="P17" s="13">
        <v>10</v>
      </c>
      <c r="Q17" s="13">
        <v>3</v>
      </c>
      <c r="R17" s="13">
        <v>12</v>
      </c>
      <c r="S17" s="13">
        <v>1</v>
      </c>
      <c r="T17" s="13">
        <v>9</v>
      </c>
      <c r="U17" s="13">
        <v>12</v>
      </c>
      <c r="V17" s="13">
        <v>15</v>
      </c>
      <c r="W17" s="13">
        <v>7</v>
      </c>
      <c r="X17" s="13">
        <v>8</v>
      </c>
      <c r="Y17" s="12">
        <v>18</v>
      </c>
    </row>
    <row r="18" spans="1:25" x14ac:dyDescent="0.2">
      <c r="A18" s="4" t="s">
        <v>77</v>
      </c>
      <c r="B18" s="14">
        <v>0.1084</v>
      </c>
      <c r="C18" s="15">
        <v>9.1899999999999996E-2</v>
      </c>
      <c r="D18" s="14">
        <v>0.124</v>
      </c>
      <c r="E18" s="15">
        <v>0.15329999999999999</v>
      </c>
      <c r="F18" s="15">
        <v>9.7900000000000001E-2</v>
      </c>
      <c r="G18" s="15">
        <v>8.3799999999999999E-2</v>
      </c>
      <c r="H18" s="15">
        <v>0.13550000000000001</v>
      </c>
      <c r="I18" s="15">
        <v>0.1077</v>
      </c>
      <c r="J18" s="15">
        <v>8.0600000000000005E-2</v>
      </c>
      <c r="K18" s="15">
        <v>0.1177</v>
      </c>
      <c r="L18" s="15">
        <v>9.4100000000000003E-2</v>
      </c>
      <c r="M18" s="14">
        <v>0.1095</v>
      </c>
      <c r="N18" s="15">
        <v>0.1153</v>
      </c>
      <c r="O18" s="15">
        <v>6.6400000000000001E-2</v>
      </c>
      <c r="P18" s="15">
        <v>7.7200000000000005E-2</v>
      </c>
      <c r="Q18" s="15">
        <v>7.3800000000000004E-2</v>
      </c>
      <c r="R18" s="15">
        <v>0.1027</v>
      </c>
      <c r="S18" s="15">
        <v>4.0500000000000001E-2</v>
      </c>
      <c r="T18" s="15">
        <v>0.1028</v>
      </c>
      <c r="U18" s="15">
        <v>8.8599999999999998E-2</v>
      </c>
      <c r="V18" s="15">
        <v>0.18429999999999999</v>
      </c>
      <c r="W18" s="15">
        <v>0.14480000000000001</v>
      </c>
      <c r="X18" s="15">
        <v>8.4500000000000006E-2</v>
      </c>
      <c r="Y18" s="14">
        <v>0.20369999999999999</v>
      </c>
    </row>
    <row r="19" spans="1:25" x14ac:dyDescent="0.2">
      <c r="A19" s="4" t="s">
        <v>112</v>
      </c>
      <c r="B19" s="12">
        <v>16</v>
      </c>
      <c r="C19" s="13">
        <v>5</v>
      </c>
      <c r="D19" s="12">
        <v>11</v>
      </c>
      <c r="E19" s="13">
        <v>6</v>
      </c>
      <c r="F19" s="13">
        <v>1</v>
      </c>
      <c r="G19" s="13">
        <v>1</v>
      </c>
      <c r="H19" s="13">
        <v>0</v>
      </c>
      <c r="I19" s="13">
        <v>1</v>
      </c>
      <c r="J19" s="13">
        <v>2</v>
      </c>
      <c r="K19" s="13">
        <v>1</v>
      </c>
      <c r="L19" s="13">
        <v>1</v>
      </c>
      <c r="M19" s="12">
        <v>3</v>
      </c>
      <c r="N19" s="13">
        <v>6</v>
      </c>
      <c r="O19" s="13">
        <v>5</v>
      </c>
      <c r="P19" s="13">
        <v>1</v>
      </c>
      <c r="Q19" s="13">
        <v>0</v>
      </c>
      <c r="R19" s="13">
        <v>1</v>
      </c>
      <c r="S19" s="13">
        <v>0</v>
      </c>
      <c r="T19" s="13">
        <v>0</v>
      </c>
      <c r="U19" s="13">
        <v>0</v>
      </c>
      <c r="V19" s="13">
        <v>1</v>
      </c>
      <c r="W19" s="13">
        <v>0</v>
      </c>
      <c r="X19" s="13">
        <v>2</v>
      </c>
      <c r="Y19" s="12">
        <v>1</v>
      </c>
    </row>
    <row r="20" spans="1:25" x14ac:dyDescent="0.2">
      <c r="A20" s="4" t="s">
        <v>77</v>
      </c>
      <c r="B20" s="14">
        <v>1.6199999999999999E-2</v>
      </c>
      <c r="C20" s="15">
        <v>1.06E-2</v>
      </c>
      <c r="D20" s="14">
        <v>2.1499999999999998E-2</v>
      </c>
      <c r="E20" s="15">
        <v>6.3700000000000007E-2</v>
      </c>
      <c r="F20" s="15">
        <v>8.8999999999999999E-3</v>
      </c>
      <c r="G20" s="15">
        <v>8.8000000000000005E-3</v>
      </c>
      <c r="H20" s="15">
        <v>0</v>
      </c>
      <c r="I20" s="15">
        <v>0.01</v>
      </c>
      <c r="J20" s="15">
        <v>1.9800000000000002E-2</v>
      </c>
      <c r="K20" s="15">
        <v>6.1000000000000004E-3</v>
      </c>
      <c r="L20" s="15">
        <v>9.4999999999999998E-3</v>
      </c>
      <c r="M20" s="14">
        <v>2.29E-2</v>
      </c>
      <c r="N20" s="15">
        <v>6.4399999999999999E-2</v>
      </c>
      <c r="O20" s="15">
        <v>6.9400000000000003E-2</v>
      </c>
      <c r="P20" s="15">
        <v>7.3000000000000001E-3</v>
      </c>
      <c r="Q20" s="15">
        <v>0</v>
      </c>
      <c r="R20" s="15">
        <v>1.03E-2</v>
      </c>
      <c r="S20" s="15">
        <v>0</v>
      </c>
      <c r="T20" s="15">
        <v>0</v>
      </c>
      <c r="U20" s="15">
        <v>0</v>
      </c>
      <c r="V20" s="15">
        <v>1.12E-2</v>
      </c>
      <c r="W20" s="15">
        <v>0</v>
      </c>
      <c r="X20" s="15">
        <v>1.9800000000000002E-2</v>
      </c>
      <c r="Y20" s="14">
        <v>7.4000000000000003E-3</v>
      </c>
    </row>
    <row r="21" spans="1:25" x14ac:dyDescent="0.2">
      <c r="A21" s="4" t="s">
        <v>82</v>
      </c>
      <c r="B21" s="12">
        <v>23</v>
      </c>
      <c r="C21" s="13">
        <v>9</v>
      </c>
      <c r="D21" s="12">
        <v>14</v>
      </c>
      <c r="E21" s="13">
        <v>3</v>
      </c>
      <c r="F21" s="13">
        <v>1</v>
      </c>
      <c r="G21" s="13">
        <v>2</v>
      </c>
      <c r="H21" s="13">
        <v>3</v>
      </c>
      <c r="I21" s="13">
        <v>1</v>
      </c>
      <c r="J21" s="13">
        <v>1</v>
      </c>
      <c r="K21" s="13">
        <v>3</v>
      </c>
      <c r="L21" s="13">
        <v>3</v>
      </c>
      <c r="M21" s="12">
        <v>5</v>
      </c>
      <c r="N21" s="13">
        <v>2</v>
      </c>
      <c r="O21" s="13">
        <v>1</v>
      </c>
      <c r="P21" s="13">
        <v>1</v>
      </c>
      <c r="Q21" s="13">
        <v>2</v>
      </c>
      <c r="R21" s="13">
        <v>3</v>
      </c>
      <c r="S21" s="13">
        <v>0</v>
      </c>
      <c r="T21" s="13">
        <v>1</v>
      </c>
      <c r="U21" s="13">
        <v>6</v>
      </c>
      <c r="V21" s="13">
        <v>3</v>
      </c>
      <c r="W21" s="13">
        <v>0</v>
      </c>
      <c r="X21" s="13">
        <v>2</v>
      </c>
      <c r="Y21" s="12">
        <v>1</v>
      </c>
    </row>
    <row r="22" spans="1:25" x14ac:dyDescent="0.2">
      <c r="A22" s="8" t="s">
        <v>77</v>
      </c>
      <c r="B22" s="16">
        <v>2.2499999999999999E-2</v>
      </c>
      <c r="C22" s="17">
        <v>1.7399999999999999E-2</v>
      </c>
      <c r="D22" s="16">
        <v>2.7300000000000001E-2</v>
      </c>
      <c r="E22" s="17">
        <v>2.8299999999999999E-2</v>
      </c>
      <c r="F22" s="17">
        <v>9.1999999999999998E-3</v>
      </c>
      <c r="G22" s="17">
        <v>1.6500000000000001E-2</v>
      </c>
      <c r="H22" s="17">
        <v>2.7E-2</v>
      </c>
      <c r="I22" s="17">
        <v>9.4999999999999998E-3</v>
      </c>
      <c r="J22" s="17">
        <v>1.18E-2</v>
      </c>
      <c r="K22" s="17">
        <v>2.63E-2</v>
      </c>
      <c r="L22" s="17">
        <v>2.7400000000000001E-2</v>
      </c>
      <c r="M22" s="16">
        <v>4.3700000000000003E-2</v>
      </c>
      <c r="N22" s="17">
        <v>2.0500000000000001E-2</v>
      </c>
      <c r="O22" s="17">
        <v>1.7899999999999999E-2</v>
      </c>
      <c r="P22" s="17">
        <v>5.7999999999999996E-3</v>
      </c>
      <c r="Q22" s="17">
        <v>4.4600000000000001E-2</v>
      </c>
      <c r="R22" s="17">
        <v>2.5000000000000001E-2</v>
      </c>
      <c r="S22" s="17">
        <v>0</v>
      </c>
      <c r="T22" s="17">
        <v>0.01</v>
      </c>
      <c r="U22" s="17">
        <v>4.6899999999999997E-2</v>
      </c>
      <c r="V22" s="17">
        <v>3.1E-2</v>
      </c>
      <c r="W22" s="17">
        <v>0</v>
      </c>
      <c r="X22" s="17">
        <v>2.6200000000000001E-2</v>
      </c>
      <c r="Y22" s="16">
        <v>1.2200000000000001E-2</v>
      </c>
    </row>
    <row r="23" spans="1:25" x14ac:dyDescent="0.2">
      <c r="A23" s="4" t="s">
        <v>83</v>
      </c>
      <c r="B23" s="12">
        <v>1014</v>
      </c>
      <c r="C23" s="13">
        <v>494</v>
      </c>
      <c r="D23" s="12">
        <v>520</v>
      </c>
      <c r="E23" s="13">
        <v>101</v>
      </c>
      <c r="F23" s="13">
        <v>104</v>
      </c>
      <c r="G23" s="13">
        <v>108</v>
      </c>
      <c r="H23" s="13">
        <v>110</v>
      </c>
      <c r="I23" s="13">
        <v>115</v>
      </c>
      <c r="J23" s="13">
        <v>116</v>
      </c>
      <c r="K23" s="13">
        <v>117</v>
      </c>
      <c r="L23" s="13">
        <v>122</v>
      </c>
      <c r="M23" s="12">
        <v>123</v>
      </c>
      <c r="N23" s="13">
        <v>86</v>
      </c>
      <c r="O23" s="13">
        <v>77</v>
      </c>
      <c r="P23" s="13">
        <v>130</v>
      </c>
      <c r="Q23" s="13">
        <v>42</v>
      </c>
      <c r="R23" s="13">
        <v>113</v>
      </c>
      <c r="S23" s="13">
        <v>29</v>
      </c>
      <c r="T23" s="13">
        <v>83</v>
      </c>
      <c r="U23" s="13">
        <v>134</v>
      </c>
      <c r="V23" s="13">
        <v>83</v>
      </c>
      <c r="W23" s="13">
        <v>49</v>
      </c>
      <c r="X23" s="13">
        <v>94</v>
      </c>
      <c r="Y23" s="12">
        <v>89</v>
      </c>
    </row>
    <row r="24" spans="1:25" x14ac:dyDescent="0.2">
      <c r="A24" s="8" t="s">
        <v>77</v>
      </c>
      <c r="B24" s="18">
        <v>1</v>
      </c>
      <c r="C24" s="19">
        <v>1</v>
      </c>
      <c r="D24" s="18">
        <v>1</v>
      </c>
      <c r="E24" s="19">
        <v>1</v>
      </c>
      <c r="F24" s="19">
        <v>1</v>
      </c>
      <c r="G24" s="19">
        <v>0.99990000000000001</v>
      </c>
      <c r="H24" s="19">
        <v>0.99990000000000001</v>
      </c>
      <c r="I24" s="19">
        <v>0.99990000000000001</v>
      </c>
      <c r="J24" s="19">
        <v>1</v>
      </c>
      <c r="K24" s="19">
        <v>1</v>
      </c>
      <c r="L24" s="19">
        <v>0.99990000000000001</v>
      </c>
      <c r="M24" s="18">
        <v>0.99990000000000001</v>
      </c>
      <c r="N24" s="19">
        <v>1.0001</v>
      </c>
      <c r="O24" s="19">
        <v>1</v>
      </c>
      <c r="P24" s="19">
        <v>1</v>
      </c>
      <c r="Q24" s="19">
        <v>1</v>
      </c>
      <c r="R24" s="19">
        <v>1</v>
      </c>
      <c r="S24" s="19">
        <v>1</v>
      </c>
      <c r="T24" s="19">
        <v>1</v>
      </c>
      <c r="U24" s="19">
        <v>1</v>
      </c>
      <c r="V24" s="19">
        <v>0.99990000000000001</v>
      </c>
      <c r="W24" s="19">
        <v>0.99990000000000001</v>
      </c>
      <c r="X24" s="19">
        <v>1</v>
      </c>
      <c r="Y24" s="18">
        <v>0.99990000000000001</v>
      </c>
    </row>
  </sheetData>
  <mergeCells count="5">
    <mergeCell ref="A6:Z6"/>
    <mergeCell ref="A7:Z7"/>
    <mergeCell ref="C9:D9"/>
    <mergeCell ref="E9:M9"/>
    <mergeCell ref="N9:Y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22"/>
  <sheetViews>
    <sheetView workbookViewId="0"/>
  </sheetViews>
  <sheetFormatPr defaultRowHeight="12.75" x14ac:dyDescent="0.2"/>
  <cols>
    <col min="1" max="1" width="30.7109375" customWidth="1"/>
    <col min="2" max="24" width="10.7109375" customWidth="1"/>
  </cols>
  <sheetData>
    <row r="1" spans="1:26" ht="23.25" x14ac:dyDescent="0.35">
      <c r="A1" s="2" t="s">
        <v>45</v>
      </c>
    </row>
    <row r="2" spans="1:26" ht="18" x14ac:dyDescent="0.25">
      <c r="A2" s="3" t="s">
        <v>46</v>
      </c>
    </row>
    <row r="3" spans="1:26" x14ac:dyDescent="0.2">
      <c r="A3" t="s">
        <v>47</v>
      </c>
    </row>
    <row r="5" spans="1:26" x14ac:dyDescent="0.2">
      <c r="A5" s="7" t="s">
        <v>31</v>
      </c>
    </row>
    <row r="6" spans="1:26" ht="42" customHeight="1" x14ac:dyDescent="0.2">
      <c r="A6" s="22" t="s">
        <v>113</v>
      </c>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2">
      <c r="A7" s="22" t="s">
        <v>49</v>
      </c>
      <c r="B7" s="23"/>
      <c r="C7" s="23"/>
      <c r="D7" s="23"/>
      <c r="E7" s="23"/>
      <c r="F7" s="23"/>
      <c r="G7" s="23"/>
      <c r="H7" s="23"/>
      <c r="I7" s="23"/>
      <c r="J7" s="23"/>
      <c r="K7" s="23"/>
      <c r="L7" s="23"/>
      <c r="M7" s="23"/>
      <c r="N7" s="23"/>
      <c r="O7" s="23"/>
      <c r="P7" s="23"/>
      <c r="Q7" s="23"/>
      <c r="R7" s="23"/>
      <c r="S7" s="23"/>
      <c r="T7" s="23"/>
      <c r="U7" s="23"/>
      <c r="V7" s="23"/>
      <c r="W7" s="23"/>
      <c r="X7" s="23"/>
      <c r="Y7" s="23"/>
      <c r="Z7" s="23"/>
    </row>
    <row r="9" spans="1:26" ht="39.950000000000003" customHeight="1" x14ac:dyDescent="0.2">
      <c r="B9" s="5"/>
      <c r="C9" s="24" t="s">
        <v>84</v>
      </c>
      <c r="D9" s="25"/>
      <c r="E9" s="24" t="s">
        <v>85</v>
      </c>
      <c r="F9" s="24"/>
      <c r="G9" s="24"/>
      <c r="H9" s="24"/>
      <c r="I9" s="24"/>
      <c r="J9" s="24"/>
      <c r="K9" s="24"/>
      <c r="L9" s="24"/>
      <c r="M9" s="25"/>
      <c r="N9" s="24" t="s">
        <v>86</v>
      </c>
      <c r="O9" s="24"/>
      <c r="P9" s="24"/>
      <c r="Q9" s="24"/>
      <c r="R9" s="24"/>
      <c r="S9" s="24"/>
      <c r="T9" s="24"/>
      <c r="U9" s="24"/>
      <c r="V9" s="24"/>
      <c r="W9" s="24"/>
      <c r="X9" s="24"/>
      <c r="Y9" s="25"/>
    </row>
    <row r="10" spans="1:26" ht="39.950000000000003" customHeight="1" x14ac:dyDescent="0.2">
      <c r="A10" s="5"/>
      <c r="B10" s="9" t="s">
        <v>50</v>
      </c>
      <c r="C10" s="6" t="s">
        <v>51</v>
      </c>
      <c r="D10" s="5" t="s">
        <v>52</v>
      </c>
      <c r="E10" s="6" t="s">
        <v>53</v>
      </c>
      <c r="F10" s="6" t="s">
        <v>54</v>
      </c>
      <c r="G10" s="6" t="s">
        <v>55</v>
      </c>
      <c r="H10" s="6" t="s">
        <v>56</v>
      </c>
      <c r="I10" s="6" t="s">
        <v>57</v>
      </c>
      <c r="J10" s="6" t="s">
        <v>58</v>
      </c>
      <c r="K10" s="6" t="s">
        <v>59</v>
      </c>
      <c r="L10" s="6" t="s">
        <v>60</v>
      </c>
      <c r="M10" s="5" t="s">
        <v>61</v>
      </c>
      <c r="N10" s="6" t="s">
        <v>62</v>
      </c>
      <c r="O10" s="6" t="s">
        <v>63</v>
      </c>
      <c r="P10" s="6" t="s">
        <v>64</v>
      </c>
      <c r="Q10" s="6" t="s">
        <v>65</v>
      </c>
      <c r="R10" s="6" t="s">
        <v>66</v>
      </c>
      <c r="S10" s="6" t="s">
        <v>67</v>
      </c>
      <c r="T10" s="6" t="s">
        <v>68</v>
      </c>
      <c r="U10" s="6" t="s">
        <v>69</v>
      </c>
      <c r="V10" s="6" t="s">
        <v>70</v>
      </c>
      <c r="W10" s="6" t="s">
        <v>71</v>
      </c>
      <c r="X10" s="6" t="s">
        <v>72</v>
      </c>
      <c r="Y10" s="5" t="s">
        <v>73</v>
      </c>
    </row>
    <row r="11" spans="1:26" x14ac:dyDescent="0.2">
      <c r="A11" s="4" t="s">
        <v>74</v>
      </c>
      <c r="B11" s="12">
        <v>1014</v>
      </c>
      <c r="C11" s="13">
        <v>605</v>
      </c>
      <c r="D11" s="12">
        <v>409</v>
      </c>
      <c r="E11" s="13">
        <v>51</v>
      </c>
      <c r="F11" s="13">
        <v>86</v>
      </c>
      <c r="G11" s="13">
        <v>139</v>
      </c>
      <c r="H11" s="13">
        <v>106</v>
      </c>
      <c r="I11" s="13">
        <v>125</v>
      </c>
      <c r="J11" s="13">
        <v>126</v>
      </c>
      <c r="K11" s="13">
        <v>126</v>
      </c>
      <c r="L11" s="13">
        <v>120</v>
      </c>
      <c r="M11" s="12">
        <v>135</v>
      </c>
      <c r="N11" s="13">
        <v>85</v>
      </c>
      <c r="O11" s="13">
        <v>89</v>
      </c>
      <c r="P11" s="13">
        <v>167</v>
      </c>
      <c r="Q11" s="13">
        <v>28</v>
      </c>
      <c r="R11" s="13">
        <v>112</v>
      </c>
      <c r="S11" s="13">
        <v>19</v>
      </c>
      <c r="T11" s="13">
        <v>66</v>
      </c>
      <c r="U11" s="13">
        <v>122</v>
      </c>
      <c r="V11" s="13">
        <v>83</v>
      </c>
      <c r="W11" s="13">
        <v>45</v>
      </c>
      <c r="X11" s="13">
        <v>102</v>
      </c>
      <c r="Y11" s="12">
        <v>92</v>
      </c>
    </row>
    <row r="12" spans="1:26" x14ac:dyDescent="0.2">
      <c r="A12" s="8" t="s">
        <v>75</v>
      </c>
      <c r="B12" s="10">
        <v>1014</v>
      </c>
      <c r="C12" s="11">
        <v>494</v>
      </c>
      <c r="D12" s="10">
        <v>520</v>
      </c>
      <c r="E12" s="11">
        <v>101</v>
      </c>
      <c r="F12" s="11">
        <v>104</v>
      </c>
      <c r="G12" s="11">
        <v>108</v>
      </c>
      <c r="H12" s="11">
        <v>110</v>
      </c>
      <c r="I12" s="11">
        <v>115</v>
      </c>
      <c r="J12" s="11">
        <v>116</v>
      </c>
      <c r="K12" s="11">
        <v>117</v>
      </c>
      <c r="L12" s="11">
        <v>122</v>
      </c>
      <c r="M12" s="10">
        <v>123</v>
      </c>
      <c r="N12" s="11">
        <v>86</v>
      </c>
      <c r="O12" s="11">
        <v>77</v>
      </c>
      <c r="P12" s="11">
        <v>130</v>
      </c>
      <c r="Q12" s="11">
        <v>42</v>
      </c>
      <c r="R12" s="11">
        <v>113</v>
      </c>
      <c r="S12" s="11">
        <v>29</v>
      </c>
      <c r="T12" s="11">
        <v>83</v>
      </c>
      <c r="U12" s="11">
        <v>134</v>
      </c>
      <c r="V12" s="11">
        <v>83</v>
      </c>
      <c r="W12" s="11">
        <v>49</v>
      </c>
      <c r="X12" s="11">
        <v>94</v>
      </c>
      <c r="Y12" s="10">
        <v>89</v>
      </c>
    </row>
    <row r="13" spans="1:26" ht="25.5" x14ac:dyDescent="0.2">
      <c r="A13" s="4" t="s">
        <v>114</v>
      </c>
      <c r="B13" s="12">
        <v>437</v>
      </c>
      <c r="C13" s="13">
        <v>170</v>
      </c>
      <c r="D13" s="12">
        <v>267</v>
      </c>
      <c r="E13" s="13">
        <v>39</v>
      </c>
      <c r="F13" s="13">
        <v>52</v>
      </c>
      <c r="G13" s="13">
        <v>44</v>
      </c>
      <c r="H13" s="13">
        <v>45</v>
      </c>
      <c r="I13" s="13">
        <v>52</v>
      </c>
      <c r="J13" s="13">
        <v>50</v>
      </c>
      <c r="K13" s="13">
        <v>55</v>
      </c>
      <c r="L13" s="13">
        <v>50</v>
      </c>
      <c r="M13" s="12">
        <v>51</v>
      </c>
      <c r="N13" s="13">
        <v>42</v>
      </c>
      <c r="O13" s="13">
        <v>27</v>
      </c>
      <c r="P13" s="13">
        <v>61</v>
      </c>
      <c r="Q13" s="13">
        <v>16</v>
      </c>
      <c r="R13" s="13">
        <v>55</v>
      </c>
      <c r="S13" s="13">
        <v>12</v>
      </c>
      <c r="T13" s="13">
        <v>35</v>
      </c>
      <c r="U13" s="13">
        <v>54</v>
      </c>
      <c r="V13" s="13">
        <v>37</v>
      </c>
      <c r="W13" s="13">
        <v>23</v>
      </c>
      <c r="X13" s="13">
        <v>36</v>
      </c>
      <c r="Y13" s="12">
        <v>38</v>
      </c>
    </row>
    <row r="14" spans="1:26" x14ac:dyDescent="0.2">
      <c r="A14" s="4" t="s">
        <v>77</v>
      </c>
      <c r="B14" s="14">
        <v>0.43109999999999998</v>
      </c>
      <c r="C14" s="15">
        <v>0.3453</v>
      </c>
      <c r="D14" s="14">
        <v>0.51249999999999996</v>
      </c>
      <c r="E14" s="15">
        <v>0.38840000000000002</v>
      </c>
      <c r="F14" s="15">
        <v>0.49669999999999997</v>
      </c>
      <c r="G14" s="15">
        <v>0.41020000000000001</v>
      </c>
      <c r="H14" s="15">
        <v>0.40510000000000002</v>
      </c>
      <c r="I14" s="15">
        <v>0.45450000000000002</v>
      </c>
      <c r="J14" s="15">
        <v>0.43109999999999998</v>
      </c>
      <c r="K14" s="15">
        <v>0.47249999999999998</v>
      </c>
      <c r="L14" s="15">
        <v>0.40770000000000001</v>
      </c>
      <c r="M14" s="14">
        <v>0.41420000000000001</v>
      </c>
      <c r="N14" s="15">
        <v>0.48280000000000001</v>
      </c>
      <c r="O14" s="15">
        <v>0.35589999999999999</v>
      </c>
      <c r="P14" s="15">
        <v>0.47020000000000001</v>
      </c>
      <c r="Q14" s="15">
        <v>0.377</v>
      </c>
      <c r="R14" s="15">
        <v>0.48959999999999998</v>
      </c>
      <c r="S14" s="15">
        <v>0.40670000000000001</v>
      </c>
      <c r="T14" s="15">
        <v>0.4194</v>
      </c>
      <c r="U14" s="15">
        <v>0.40500000000000003</v>
      </c>
      <c r="V14" s="15">
        <v>0.45190000000000002</v>
      </c>
      <c r="W14" s="15">
        <v>0.46700000000000003</v>
      </c>
      <c r="X14" s="15">
        <v>0.38440000000000002</v>
      </c>
      <c r="Y14" s="14">
        <v>0.42809999999999998</v>
      </c>
    </row>
    <row r="15" spans="1:26" ht="38.25" x14ac:dyDescent="0.2">
      <c r="A15" s="4" t="s">
        <v>115</v>
      </c>
      <c r="B15" s="12">
        <v>329</v>
      </c>
      <c r="C15" s="13">
        <v>201</v>
      </c>
      <c r="D15" s="12">
        <v>128</v>
      </c>
      <c r="E15" s="13">
        <v>30</v>
      </c>
      <c r="F15" s="13">
        <v>30</v>
      </c>
      <c r="G15" s="13">
        <v>29</v>
      </c>
      <c r="H15" s="13">
        <v>39</v>
      </c>
      <c r="I15" s="13">
        <v>38</v>
      </c>
      <c r="J15" s="13">
        <v>44</v>
      </c>
      <c r="K15" s="13">
        <v>38</v>
      </c>
      <c r="L15" s="13">
        <v>46</v>
      </c>
      <c r="M15" s="12">
        <v>34</v>
      </c>
      <c r="N15" s="13">
        <v>27</v>
      </c>
      <c r="O15" s="13">
        <v>33</v>
      </c>
      <c r="P15" s="13">
        <v>38</v>
      </c>
      <c r="Q15" s="13">
        <v>18</v>
      </c>
      <c r="R15" s="13">
        <v>39</v>
      </c>
      <c r="S15" s="13">
        <v>6</v>
      </c>
      <c r="T15" s="13">
        <v>26</v>
      </c>
      <c r="U15" s="13">
        <v>43</v>
      </c>
      <c r="V15" s="13">
        <v>25</v>
      </c>
      <c r="W15" s="13">
        <v>11</v>
      </c>
      <c r="X15" s="13">
        <v>35</v>
      </c>
      <c r="Y15" s="12">
        <v>28</v>
      </c>
    </row>
    <row r="16" spans="1:26" x14ac:dyDescent="0.2">
      <c r="A16" s="4" t="s">
        <v>77</v>
      </c>
      <c r="B16" s="14">
        <v>0.32450000000000001</v>
      </c>
      <c r="C16" s="15">
        <v>0.40810000000000002</v>
      </c>
      <c r="D16" s="14">
        <v>0.24510000000000001</v>
      </c>
      <c r="E16" s="15">
        <v>0.2954</v>
      </c>
      <c r="F16" s="15">
        <v>0.2878</v>
      </c>
      <c r="G16" s="15">
        <v>0.2671</v>
      </c>
      <c r="H16" s="15">
        <v>0.3523</v>
      </c>
      <c r="I16" s="15">
        <v>0.33310000000000001</v>
      </c>
      <c r="J16" s="15">
        <v>0.3826</v>
      </c>
      <c r="K16" s="15">
        <v>0.32900000000000001</v>
      </c>
      <c r="L16" s="15">
        <v>0.38169999999999998</v>
      </c>
      <c r="M16" s="14">
        <v>0.28070000000000001</v>
      </c>
      <c r="N16" s="15">
        <v>0.3085</v>
      </c>
      <c r="O16" s="15">
        <v>0.43640000000000001</v>
      </c>
      <c r="P16" s="15">
        <v>0.29520000000000002</v>
      </c>
      <c r="Q16" s="15">
        <v>0.41420000000000001</v>
      </c>
      <c r="R16" s="15">
        <v>0.34499999999999997</v>
      </c>
      <c r="S16" s="15">
        <v>0.20069999999999999</v>
      </c>
      <c r="T16" s="15">
        <v>0.30919999999999997</v>
      </c>
      <c r="U16" s="15">
        <v>0.31859999999999999</v>
      </c>
      <c r="V16" s="15">
        <v>0.29649999999999999</v>
      </c>
      <c r="W16" s="15">
        <v>0.21690000000000001</v>
      </c>
      <c r="X16" s="15">
        <v>0.375</v>
      </c>
      <c r="Y16" s="14">
        <v>0.31569999999999998</v>
      </c>
    </row>
    <row r="17" spans="1:25" ht="51" x14ac:dyDescent="0.2">
      <c r="A17" s="4" t="s">
        <v>116</v>
      </c>
      <c r="B17" s="12">
        <v>157</v>
      </c>
      <c r="C17" s="13">
        <v>77</v>
      </c>
      <c r="D17" s="12">
        <v>80</v>
      </c>
      <c r="E17" s="13">
        <v>15</v>
      </c>
      <c r="F17" s="13">
        <v>11</v>
      </c>
      <c r="G17" s="13">
        <v>23</v>
      </c>
      <c r="H17" s="13">
        <v>19</v>
      </c>
      <c r="I17" s="13">
        <v>22</v>
      </c>
      <c r="J17" s="13">
        <v>16</v>
      </c>
      <c r="K17" s="13">
        <v>14</v>
      </c>
      <c r="L17" s="13">
        <v>17</v>
      </c>
      <c r="M17" s="12">
        <v>21</v>
      </c>
      <c r="N17" s="13">
        <v>9</v>
      </c>
      <c r="O17" s="13">
        <v>6</v>
      </c>
      <c r="P17" s="13">
        <v>26</v>
      </c>
      <c r="Q17" s="13">
        <v>6</v>
      </c>
      <c r="R17" s="13">
        <v>8</v>
      </c>
      <c r="S17" s="13">
        <v>4</v>
      </c>
      <c r="T17" s="13">
        <v>17</v>
      </c>
      <c r="U17" s="13">
        <v>28</v>
      </c>
      <c r="V17" s="13">
        <v>7</v>
      </c>
      <c r="W17" s="13">
        <v>11</v>
      </c>
      <c r="X17" s="13">
        <v>19</v>
      </c>
      <c r="Y17" s="12">
        <v>14</v>
      </c>
    </row>
    <row r="18" spans="1:25" x14ac:dyDescent="0.2">
      <c r="A18" s="4" t="s">
        <v>77</v>
      </c>
      <c r="B18" s="14">
        <v>0.15529999999999999</v>
      </c>
      <c r="C18" s="15">
        <v>0.15640000000000001</v>
      </c>
      <c r="D18" s="14">
        <v>0.15409999999999999</v>
      </c>
      <c r="E18" s="15">
        <v>0.1459</v>
      </c>
      <c r="F18" s="15">
        <v>0.1016</v>
      </c>
      <c r="G18" s="15">
        <v>0.21640000000000001</v>
      </c>
      <c r="H18" s="15">
        <v>0.17599999999999999</v>
      </c>
      <c r="I18" s="15">
        <v>0.19059999999999999</v>
      </c>
      <c r="J18" s="15">
        <v>0.1346</v>
      </c>
      <c r="K18" s="15">
        <v>0.11749999999999999</v>
      </c>
      <c r="L18" s="15">
        <v>0.1414</v>
      </c>
      <c r="M18" s="14">
        <v>0.17219999999999999</v>
      </c>
      <c r="N18" s="15">
        <v>0.11020000000000001</v>
      </c>
      <c r="O18" s="15">
        <v>8.1799999999999998E-2</v>
      </c>
      <c r="P18" s="15">
        <v>0.20300000000000001</v>
      </c>
      <c r="Q18" s="15">
        <v>0.1358</v>
      </c>
      <c r="R18" s="15">
        <v>6.7100000000000007E-2</v>
      </c>
      <c r="S18" s="15">
        <v>0.14610000000000001</v>
      </c>
      <c r="T18" s="15">
        <v>0.2082</v>
      </c>
      <c r="U18" s="15">
        <v>0.20960000000000001</v>
      </c>
      <c r="V18" s="15">
        <v>8.0799999999999997E-2</v>
      </c>
      <c r="W18" s="15">
        <v>0.2142</v>
      </c>
      <c r="X18" s="15">
        <v>0.2041</v>
      </c>
      <c r="Y18" s="14">
        <v>0.1552</v>
      </c>
    </row>
    <row r="19" spans="1:25" x14ac:dyDescent="0.2">
      <c r="A19" s="4" t="s">
        <v>82</v>
      </c>
      <c r="B19" s="12">
        <v>90</v>
      </c>
      <c r="C19" s="13">
        <v>44</v>
      </c>
      <c r="D19" s="12">
        <v>46</v>
      </c>
      <c r="E19" s="13">
        <v>17</v>
      </c>
      <c r="F19" s="13">
        <v>12</v>
      </c>
      <c r="G19" s="13">
        <v>11</v>
      </c>
      <c r="H19" s="13">
        <v>7</v>
      </c>
      <c r="I19" s="13">
        <v>3</v>
      </c>
      <c r="J19" s="13">
        <v>6</v>
      </c>
      <c r="K19" s="13">
        <v>9</v>
      </c>
      <c r="L19" s="13">
        <v>8</v>
      </c>
      <c r="M19" s="12">
        <v>16</v>
      </c>
      <c r="N19" s="13">
        <v>8</v>
      </c>
      <c r="O19" s="13">
        <v>10</v>
      </c>
      <c r="P19" s="13">
        <v>4</v>
      </c>
      <c r="Q19" s="13">
        <v>3</v>
      </c>
      <c r="R19" s="13">
        <v>11</v>
      </c>
      <c r="S19" s="13">
        <v>7</v>
      </c>
      <c r="T19" s="13">
        <v>5</v>
      </c>
      <c r="U19" s="13">
        <v>9</v>
      </c>
      <c r="V19" s="13">
        <v>14</v>
      </c>
      <c r="W19" s="13">
        <v>5</v>
      </c>
      <c r="X19" s="13">
        <v>3</v>
      </c>
      <c r="Y19" s="12">
        <v>9</v>
      </c>
    </row>
    <row r="20" spans="1:25" x14ac:dyDescent="0.2">
      <c r="A20" s="8" t="s">
        <v>77</v>
      </c>
      <c r="B20" s="16">
        <v>8.9200000000000002E-2</v>
      </c>
      <c r="C20" s="17">
        <v>9.0200000000000002E-2</v>
      </c>
      <c r="D20" s="16">
        <v>8.8300000000000003E-2</v>
      </c>
      <c r="E20" s="17">
        <v>0.17019999999999999</v>
      </c>
      <c r="F20" s="17">
        <v>0.1139</v>
      </c>
      <c r="G20" s="17">
        <v>0.10630000000000001</v>
      </c>
      <c r="H20" s="17">
        <v>6.6699999999999995E-2</v>
      </c>
      <c r="I20" s="17">
        <v>2.18E-2</v>
      </c>
      <c r="J20" s="17">
        <v>5.1799999999999999E-2</v>
      </c>
      <c r="K20" s="17">
        <v>8.1000000000000003E-2</v>
      </c>
      <c r="L20" s="17">
        <v>6.9199999999999998E-2</v>
      </c>
      <c r="M20" s="16">
        <v>0.1328</v>
      </c>
      <c r="N20" s="17">
        <v>9.8500000000000004E-2</v>
      </c>
      <c r="O20" s="17">
        <v>0.12590000000000001</v>
      </c>
      <c r="P20" s="17">
        <v>3.1600000000000003E-2</v>
      </c>
      <c r="Q20" s="17">
        <v>7.2900000000000006E-2</v>
      </c>
      <c r="R20" s="17">
        <v>9.8299999999999998E-2</v>
      </c>
      <c r="S20" s="17">
        <v>0.2465</v>
      </c>
      <c r="T20" s="17">
        <v>6.3200000000000006E-2</v>
      </c>
      <c r="U20" s="17">
        <v>6.6900000000000001E-2</v>
      </c>
      <c r="V20" s="17">
        <v>0.17080000000000001</v>
      </c>
      <c r="W20" s="17">
        <v>0.10199999999999999</v>
      </c>
      <c r="X20" s="17">
        <v>3.6499999999999998E-2</v>
      </c>
      <c r="Y20" s="16">
        <v>0.10100000000000001</v>
      </c>
    </row>
    <row r="21" spans="1:25" x14ac:dyDescent="0.2">
      <c r="A21" s="4" t="s">
        <v>83</v>
      </c>
      <c r="B21" s="12">
        <v>1014</v>
      </c>
      <c r="C21" s="13">
        <v>494</v>
      </c>
      <c r="D21" s="12">
        <v>520</v>
      </c>
      <c r="E21" s="13">
        <v>101</v>
      </c>
      <c r="F21" s="13">
        <v>104</v>
      </c>
      <c r="G21" s="13">
        <v>108</v>
      </c>
      <c r="H21" s="13">
        <v>110</v>
      </c>
      <c r="I21" s="13">
        <v>115</v>
      </c>
      <c r="J21" s="13">
        <v>116</v>
      </c>
      <c r="K21" s="13">
        <v>117</v>
      </c>
      <c r="L21" s="13">
        <v>122</v>
      </c>
      <c r="M21" s="12">
        <v>123</v>
      </c>
      <c r="N21" s="13">
        <v>86</v>
      </c>
      <c r="O21" s="13">
        <v>77</v>
      </c>
      <c r="P21" s="13">
        <v>130</v>
      </c>
      <c r="Q21" s="13">
        <v>42</v>
      </c>
      <c r="R21" s="13">
        <v>113</v>
      </c>
      <c r="S21" s="13">
        <v>29</v>
      </c>
      <c r="T21" s="13">
        <v>83</v>
      </c>
      <c r="U21" s="13">
        <v>134</v>
      </c>
      <c r="V21" s="13">
        <v>83</v>
      </c>
      <c r="W21" s="13">
        <v>49</v>
      </c>
      <c r="X21" s="13">
        <v>94</v>
      </c>
      <c r="Y21" s="12">
        <v>89</v>
      </c>
    </row>
    <row r="22" spans="1:25" x14ac:dyDescent="0.2">
      <c r="A22" s="8" t="s">
        <v>77</v>
      </c>
      <c r="B22" s="18">
        <v>1.0001</v>
      </c>
      <c r="C22" s="19">
        <v>1</v>
      </c>
      <c r="D22" s="18">
        <v>1</v>
      </c>
      <c r="E22" s="19">
        <v>0.99990000000000001</v>
      </c>
      <c r="F22" s="19">
        <v>1</v>
      </c>
      <c r="G22" s="19">
        <v>1</v>
      </c>
      <c r="H22" s="19">
        <v>1.0001</v>
      </c>
      <c r="I22" s="19">
        <v>1</v>
      </c>
      <c r="J22" s="19">
        <v>1.0001</v>
      </c>
      <c r="K22" s="19">
        <v>1</v>
      </c>
      <c r="L22" s="19">
        <v>1</v>
      </c>
      <c r="M22" s="18">
        <v>0.99990000000000001</v>
      </c>
      <c r="N22" s="19">
        <v>1</v>
      </c>
      <c r="O22" s="19">
        <v>1</v>
      </c>
      <c r="P22" s="19">
        <v>1</v>
      </c>
      <c r="Q22" s="19">
        <v>0.99990000000000001</v>
      </c>
      <c r="R22" s="19">
        <v>1</v>
      </c>
      <c r="S22" s="19">
        <v>1</v>
      </c>
      <c r="T22" s="19">
        <v>1</v>
      </c>
      <c r="U22" s="19">
        <v>1.0001</v>
      </c>
      <c r="V22" s="19">
        <v>1</v>
      </c>
      <c r="W22" s="19">
        <v>1.0001</v>
      </c>
      <c r="X22" s="19">
        <v>1</v>
      </c>
      <c r="Y22" s="18">
        <v>1</v>
      </c>
    </row>
  </sheetData>
  <mergeCells count="5">
    <mergeCell ref="A6:Z6"/>
    <mergeCell ref="A7:Z7"/>
    <mergeCell ref="C9:D9"/>
    <mergeCell ref="E9:M9"/>
    <mergeCell ref="N9:Y9"/>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24"/>
  <sheetViews>
    <sheetView workbookViewId="0"/>
  </sheetViews>
  <sheetFormatPr defaultRowHeight="12.75" x14ac:dyDescent="0.2"/>
  <cols>
    <col min="1" max="1" width="30.7109375" customWidth="1"/>
    <col min="2" max="24" width="10.7109375" customWidth="1"/>
  </cols>
  <sheetData>
    <row r="1" spans="1:26" ht="23.25" x14ac:dyDescent="0.35">
      <c r="A1" s="2" t="s">
        <v>45</v>
      </c>
    </row>
    <row r="2" spans="1:26" ht="18" x14ac:dyDescent="0.25">
      <c r="A2" s="3" t="s">
        <v>46</v>
      </c>
    </row>
    <row r="3" spans="1:26" x14ac:dyDescent="0.2">
      <c r="A3" t="s">
        <v>47</v>
      </c>
    </row>
    <row r="5" spans="1:26" x14ac:dyDescent="0.2">
      <c r="A5" s="7" t="s">
        <v>34</v>
      </c>
    </row>
    <row r="6" spans="1:26" ht="42" customHeight="1" x14ac:dyDescent="0.2">
      <c r="A6" s="22" t="s">
        <v>117</v>
      </c>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2">
      <c r="A7" s="22" t="s">
        <v>49</v>
      </c>
      <c r="B7" s="23"/>
      <c r="C7" s="23"/>
      <c r="D7" s="23"/>
      <c r="E7" s="23"/>
      <c r="F7" s="23"/>
      <c r="G7" s="23"/>
      <c r="H7" s="23"/>
      <c r="I7" s="23"/>
      <c r="J7" s="23"/>
      <c r="K7" s="23"/>
      <c r="L7" s="23"/>
      <c r="M7" s="23"/>
      <c r="N7" s="23"/>
      <c r="O7" s="23"/>
      <c r="P7" s="23"/>
      <c r="Q7" s="23"/>
      <c r="R7" s="23"/>
      <c r="S7" s="23"/>
      <c r="T7" s="23"/>
      <c r="U7" s="23"/>
      <c r="V7" s="23"/>
      <c r="W7" s="23"/>
      <c r="X7" s="23"/>
      <c r="Y7" s="23"/>
      <c r="Z7" s="23"/>
    </row>
    <row r="9" spans="1:26" ht="39.950000000000003" customHeight="1" x14ac:dyDescent="0.2">
      <c r="B9" s="5"/>
      <c r="C9" s="24" t="s">
        <v>84</v>
      </c>
      <c r="D9" s="25"/>
      <c r="E9" s="24" t="s">
        <v>85</v>
      </c>
      <c r="F9" s="24"/>
      <c r="G9" s="24"/>
      <c r="H9" s="24"/>
      <c r="I9" s="24"/>
      <c r="J9" s="24"/>
      <c r="K9" s="24"/>
      <c r="L9" s="24"/>
      <c r="M9" s="25"/>
      <c r="N9" s="24" t="s">
        <v>86</v>
      </c>
      <c r="O9" s="24"/>
      <c r="P9" s="24"/>
      <c r="Q9" s="24"/>
      <c r="R9" s="24"/>
      <c r="S9" s="24"/>
      <c r="T9" s="24"/>
      <c r="U9" s="24"/>
      <c r="V9" s="24"/>
      <c r="W9" s="24"/>
      <c r="X9" s="24"/>
      <c r="Y9" s="25"/>
    </row>
    <row r="10" spans="1:26" ht="39.950000000000003" customHeight="1" x14ac:dyDescent="0.2">
      <c r="A10" s="5"/>
      <c r="B10" s="9" t="s">
        <v>50</v>
      </c>
      <c r="C10" s="6" t="s">
        <v>51</v>
      </c>
      <c r="D10" s="5" t="s">
        <v>52</v>
      </c>
      <c r="E10" s="6" t="s">
        <v>53</v>
      </c>
      <c r="F10" s="6" t="s">
        <v>54</v>
      </c>
      <c r="G10" s="6" t="s">
        <v>55</v>
      </c>
      <c r="H10" s="6" t="s">
        <v>56</v>
      </c>
      <c r="I10" s="6" t="s">
        <v>57</v>
      </c>
      <c r="J10" s="6" t="s">
        <v>58</v>
      </c>
      <c r="K10" s="6" t="s">
        <v>59</v>
      </c>
      <c r="L10" s="6" t="s">
        <v>60</v>
      </c>
      <c r="M10" s="5" t="s">
        <v>61</v>
      </c>
      <c r="N10" s="6" t="s">
        <v>62</v>
      </c>
      <c r="O10" s="6" t="s">
        <v>63</v>
      </c>
      <c r="P10" s="6" t="s">
        <v>64</v>
      </c>
      <c r="Q10" s="6" t="s">
        <v>65</v>
      </c>
      <c r="R10" s="6" t="s">
        <v>66</v>
      </c>
      <c r="S10" s="6" t="s">
        <v>67</v>
      </c>
      <c r="T10" s="6" t="s">
        <v>68</v>
      </c>
      <c r="U10" s="6" t="s">
        <v>69</v>
      </c>
      <c r="V10" s="6" t="s">
        <v>70</v>
      </c>
      <c r="W10" s="6" t="s">
        <v>71</v>
      </c>
      <c r="X10" s="6" t="s">
        <v>72</v>
      </c>
      <c r="Y10" s="5" t="s">
        <v>73</v>
      </c>
    </row>
    <row r="11" spans="1:26" x14ac:dyDescent="0.2">
      <c r="A11" s="4" t="s">
        <v>74</v>
      </c>
      <c r="B11" s="12">
        <v>1014</v>
      </c>
      <c r="C11" s="13">
        <v>605</v>
      </c>
      <c r="D11" s="12">
        <v>409</v>
      </c>
      <c r="E11" s="13">
        <v>51</v>
      </c>
      <c r="F11" s="13">
        <v>86</v>
      </c>
      <c r="G11" s="13">
        <v>139</v>
      </c>
      <c r="H11" s="13">
        <v>106</v>
      </c>
      <c r="I11" s="13">
        <v>125</v>
      </c>
      <c r="J11" s="13">
        <v>126</v>
      </c>
      <c r="K11" s="13">
        <v>126</v>
      </c>
      <c r="L11" s="13">
        <v>120</v>
      </c>
      <c r="M11" s="12">
        <v>135</v>
      </c>
      <c r="N11" s="13">
        <v>85</v>
      </c>
      <c r="O11" s="13">
        <v>89</v>
      </c>
      <c r="P11" s="13">
        <v>167</v>
      </c>
      <c r="Q11" s="13">
        <v>28</v>
      </c>
      <c r="R11" s="13">
        <v>112</v>
      </c>
      <c r="S11" s="13">
        <v>19</v>
      </c>
      <c r="T11" s="13">
        <v>66</v>
      </c>
      <c r="U11" s="13">
        <v>122</v>
      </c>
      <c r="V11" s="13">
        <v>83</v>
      </c>
      <c r="W11" s="13">
        <v>45</v>
      </c>
      <c r="X11" s="13">
        <v>102</v>
      </c>
      <c r="Y11" s="12">
        <v>92</v>
      </c>
    </row>
    <row r="12" spans="1:26" x14ac:dyDescent="0.2">
      <c r="A12" s="8" t="s">
        <v>75</v>
      </c>
      <c r="B12" s="10">
        <v>1014</v>
      </c>
      <c r="C12" s="11">
        <v>494</v>
      </c>
      <c r="D12" s="10">
        <v>520</v>
      </c>
      <c r="E12" s="11">
        <v>101</v>
      </c>
      <c r="F12" s="11">
        <v>104</v>
      </c>
      <c r="G12" s="11">
        <v>108</v>
      </c>
      <c r="H12" s="11">
        <v>110</v>
      </c>
      <c r="I12" s="11">
        <v>115</v>
      </c>
      <c r="J12" s="11">
        <v>116</v>
      </c>
      <c r="K12" s="11">
        <v>117</v>
      </c>
      <c r="L12" s="11">
        <v>122</v>
      </c>
      <c r="M12" s="10">
        <v>123</v>
      </c>
      <c r="N12" s="11">
        <v>86</v>
      </c>
      <c r="O12" s="11">
        <v>77</v>
      </c>
      <c r="P12" s="11">
        <v>130</v>
      </c>
      <c r="Q12" s="11">
        <v>42</v>
      </c>
      <c r="R12" s="11">
        <v>113</v>
      </c>
      <c r="S12" s="11">
        <v>29</v>
      </c>
      <c r="T12" s="11">
        <v>83</v>
      </c>
      <c r="U12" s="11">
        <v>134</v>
      </c>
      <c r="V12" s="11">
        <v>83</v>
      </c>
      <c r="W12" s="11">
        <v>49</v>
      </c>
      <c r="X12" s="11">
        <v>94</v>
      </c>
      <c r="Y12" s="10">
        <v>89</v>
      </c>
    </row>
    <row r="13" spans="1:26" x14ac:dyDescent="0.2">
      <c r="A13" s="4" t="s">
        <v>118</v>
      </c>
      <c r="B13" s="12">
        <v>229</v>
      </c>
      <c r="C13" s="13">
        <v>101</v>
      </c>
      <c r="D13" s="12">
        <v>129</v>
      </c>
      <c r="E13" s="13">
        <v>2</v>
      </c>
      <c r="F13" s="13">
        <v>22</v>
      </c>
      <c r="G13" s="13">
        <v>27</v>
      </c>
      <c r="H13" s="13">
        <v>18</v>
      </c>
      <c r="I13" s="13">
        <v>29</v>
      </c>
      <c r="J13" s="13">
        <v>43</v>
      </c>
      <c r="K13" s="13">
        <v>27</v>
      </c>
      <c r="L13" s="13">
        <v>32</v>
      </c>
      <c r="M13" s="12">
        <v>29</v>
      </c>
      <c r="N13" s="13">
        <v>15</v>
      </c>
      <c r="O13" s="13">
        <v>16</v>
      </c>
      <c r="P13" s="13">
        <v>44</v>
      </c>
      <c r="Q13" s="13">
        <v>9</v>
      </c>
      <c r="R13" s="13">
        <v>25</v>
      </c>
      <c r="S13" s="13">
        <v>10</v>
      </c>
      <c r="T13" s="13">
        <v>17</v>
      </c>
      <c r="U13" s="13">
        <v>30</v>
      </c>
      <c r="V13" s="13">
        <v>15</v>
      </c>
      <c r="W13" s="13">
        <v>9</v>
      </c>
      <c r="X13" s="13">
        <v>18</v>
      </c>
      <c r="Y13" s="12">
        <v>20</v>
      </c>
    </row>
    <row r="14" spans="1:26" x14ac:dyDescent="0.2">
      <c r="A14" s="4" t="s">
        <v>77</v>
      </c>
      <c r="B14" s="14">
        <v>0.2263</v>
      </c>
      <c r="C14" s="15">
        <v>0.20369999999999999</v>
      </c>
      <c r="D14" s="14">
        <v>0.2477</v>
      </c>
      <c r="E14" s="15">
        <v>2.1399999999999999E-2</v>
      </c>
      <c r="F14" s="15">
        <v>0.215</v>
      </c>
      <c r="G14" s="15">
        <v>0.247</v>
      </c>
      <c r="H14" s="15">
        <v>0.16769999999999999</v>
      </c>
      <c r="I14" s="15">
        <v>0.25540000000000002</v>
      </c>
      <c r="J14" s="15">
        <v>0.36909999999999998</v>
      </c>
      <c r="K14" s="15">
        <v>0.2276</v>
      </c>
      <c r="L14" s="15">
        <v>0.26229999999999998</v>
      </c>
      <c r="M14" s="14">
        <v>0.2397</v>
      </c>
      <c r="N14" s="15">
        <v>0.1731</v>
      </c>
      <c r="O14" s="15">
        <v>0.2099</v>
      </c>
      <c r="P14" s="15">
        <v>0.34160000000000001</v>
      </c>
      <c r="Q14" s="15">
        <v>0.2019</v>
      </c>
      <c r="R14" s="15">
        <v>0.21809999999999999</v>
      </c>
      <c r="S14" s="15">
        <v>0.34689999999999999</v>
      </c>
      <c r="T14" s="15">
        <v>0.2014</v>
      </c>
      <c r="U14" s="15">
        <v>0.22159999999999999</v>
      </c>
      <c r="V14" s="15">
        <v>0.17879999999999999</v>
      </c>
      <c r="W14" s="15">
        <v>0.18360000000000001</v>
      </c>
      <c r="X14" s="15">
        <v>0.19470000000000001</v>
      </c>
      <c r="Y14" s="14">
        <v>0.22559999999999999</v>
      </c>
    </row>
    <row r="15" spans="1:26" x14ac:dyDescent="0.2">
      <c r="A15" s="4" t="s">
        <v>119</v>
      </c>
      <c r="B15" s="12">
        <v>392</v>
      </c>
      <c r="C15" s="13">
        <v>223</v>
      </c>
      <c r="D15" s="12">
        <v>169</v>
      </c>
      <c r="E15" s="13">
        <v>32</v>
      </c>
      <c r="F15" s="13">
        <v>38</v>
      </c>
      <c r="G15" s="13">
        <v>42</v>
      </c>
      <c r="H15" s="13">
        <v>44</v>
      </c>
      <c r="I15" s="13">
        <v>50</v>
      </c>
      <c r="J15" s="13">
        <v>38</v>
      </c>
      <c r="K15" s="13">
        <v>57</v>
      </c>
      <c r="L15" s="13">
        <v>47</v>
      </c>
      <c r="M15" s="12">
        <v>44</v>
      </c>
      <c r="N15" s="13">
        <v>31</v>
      </c>
      <c r="O15" s="13">
        <v>32</v>
      </c>
      <c r="P15" s="13">
        <v>43</v>
      </c>
      <c r="Q15" s="13">
        <v>19</v>
      </c>
      <c r="R15" s="13">
        <v>38</v>
      </c>
      <c r="S15" s="13">
        <v>10</v>
      </c>
      <c r="T15" s="13">
        <v>38</v>
      </c>
      <c r="U15" s="13">
        <v>65</v>
      </c>
      <c r="V15" s="13">
        <v>29</v>
      </c>
      <c r="W15" s="13">
        <v>23</v>
      </c>
      <c r="X15" s="13">
        <v>36</v>
      </c>
      <c r="Y15" s="12">
        <v>28</v>
      </c>
    </row>
    <row r="16" spans="1:26" x14ac:dyDescent="0.2">
      <c r="A16" s="4" t="s">
        <v>77</v>
      </c>
      <c r="B16" s="14">
        <v>0.38619999999999999</v>
      </c>
      <c r="C16" s="15">
        <v>0.45169999999999999</v>
      </c>
      <c r="D16" s="14">
        <v>0.32419999999999999</v>
      </c>
      <c r="E16" s="15">
        <v>0.31680000000000003</v>
      </c>
      <c r="F16" s="15">
        <v>0.36730000000000002</v>
      </c>
      <c r="G16" s="15">
        <v>0.38829999999999998</v>
      </c>
      <c r="H16" s="15">
        <v>0.39529999999999998</v>
      </c>
      <c r="I16" s="15">
        <v>0.43309999999999998</v>
      </c>
      <c r="J16" s="15">
        <v>0.32979999999999998</v>
      </c>
      <c r="K16" s="15">
        <v>0.4869</v>
      </c>
      <c r="L16" s="15">
        <v>0.38800000000000001</v>
      </c>
      <c r="M16" s="14">
        <v>0.36109999999999998</v>
      </c>
      <c r="N16" s="15">
        <v>0.3579</v>
      </c>
      <c r="O16" s="15">
        <v>0.41949999999999998</v>
      </c>
      <c r="P16" s="15">
        <v>0.33169999999999999</v>
      </c>
      <c r="Q16" s="15">
        <v>0.44209999999999999</v>
      </c>
      <c r="R16" s="15">
        <v>0.33950000000000002</v>
      </c>
      <c r="S16" s="15">
        <v>0.33110000000000001</v>
      </c>
      <c r="T16" s="15">
        <v>0.45140000000000002</v>
      </c>
      <c r="U16" s="15">
        <v>0.48580000000000001</v>
      </c>
      <c r="V16" s="15">
        <v>0.35139999999999999</v>
      </c>
      <c r="W16" s="15">
        <v>0.46400000000000002</v>
      </c>
      <c r="X16" s="15">
        <v>0.37919999999999998</v>
      </c>
      <c r="Y16" s="14">
        <v>0.31840000000000002</v>
      </c>
    </row>
    <row r="17" spans="1:25" x14ac:dyDescent="0.2">
      <c r="A17" s="4" t="s">
        <v>120</v>
      </c>
      <c r="B17" s="12">
        <v>317</v>
      </c>
      <c r="C17" s="13">
        <v>144</v>
      </c>
      <c r="D17" s="12">
        <v>172</v>
      </c>
      <c r="E17" s="13">
        <v>45</v>
      </c>
      <c r="F17" s="13">
        <v>38</v>
      </c>
      <c r="G17" s="13">
        <v>31</v>
      </c>
      <c r="H17" s="13">
        <v>43</v>
      </c>
      <c r="I17" s="13">
        <v>27</v>
      </c>
      <c r="J17" s="13">
        <v>28</v>
      </c>
      <c r="K17" s="13">
        <v>29</v>
      </c>
      <c r="L17" s="13">
        <v>34</v>
      </c>
      <c r="M17" s="12">
        <v>41</v>
      </c>
      <c r="N17" s="13">
        <v>25</v>
      </c>
      <c r="O17" s="13">
        <v>20</v>
      </c>
      <c r="P17" s="13">
        <v>38</v>
      </c>
      <c r="Q17" s="13">
        <v>13</v>
      </c>
      <c r="R17" s="13">
        <v>34</v>
      </c>
      <c r="S17" s="13">
        <v>9</v>
      </c>
      <c r="T17" s="13">
        <v>24</v>
      </c>
      <c r="U17" s="13">
        <v>31</v>
      </c>
      <c r="V17" s="13">
        <v>33</v>
      </c>
      <c r="W17" s="13">
        <v>16</v>
      </c>
      <c r="X17" s="13">
        <v>36</v>
      </c>
      <c r="Y17" s="12">
        <v>34</v>
      </c>
    </row>
    <row r="18" spans="1:25" x14ac:dyDescent="0.2">
      <c r="A18" s="4" t="s">
        <v>77</v>
      </c>
      <c r="B18" s="14">
        <v>0.31209999999999999</v>
      </c>
      <c r="C18" s="15">
        <v>0.2918</v>
      </c>
      <c r="D18" s="14">
        <v>0.33139999999999997</v>
      </c>
      <c r="E18" s="15">
        <v>0.44579999999999997</v>
      </c>
      <c r="F18" s="15">
        <v>0.36969999999999997</v>
      </c>
      <c r="G18" s="15">
        <v>0.2893</v>
      </c>
      <c r="H18" s="15">
        <v>0.39290000000000003</v>
      </c>
      <c r="I18" s="15">
        <v>0.23649999999999999</v>
      </c>
      <c r="J18" s="15">
        <v>0.2409</v>
      </c>
      <c r="K18" s="15">
        <v>0.25159999999999999</v>
      </c>
      <c r="L18" s="15">
        <v>0.27610000000000001</v>
      </c>
      <c r="M18" s="14">
        <v>0.33260000000000001</v>
      </c>
      <c r="N18" s="15">
        <v>0.29430000000000001</v>
      </c>
      <c r="O18" s="15">
        <v>0.25719999999999998</v>
      </c>
      <c r="P18" s="15">
        <v>0.29459999999999997</v>
      </c>
      <c r="Q18" s="15">
        <v>0.31140000000000001</v>
      </c>
      <c r="R18" s="15">
        <v>0.30180000000000001</v>
      </c>
      <c r="S18" s="15">
        <v>0.32200000000000001</v>
      </c>
      <c r="T18" s="15">
        <v>0.29070000000000001</v>
      </c>
      <c r="U18" s="15">
        <v>0.23219999999999999</v>
      </c>
      <c r="V18" s="15">
        <v>0.4032</v>
      </c>
      <c r="W18" s="15">
        <v>0.32800000000000001</v>
      </c>
      <c r="X18" s="15">
        <v>0.37959999999999999</v>
      </c>
      <c r="Y18" s="14">
        <v>0.37909999999999999</v>
      </c>
    </row>
    <row r="19" spans="1:25" x14ac:dyDescent="0.2">
      <c r="A19" s="4" t="s">
        <v>121</v>
      </c>
      <c r="B19" s="12">
        <v>37</v>
      </c>
      <c r="C19" s="13">
        <v>15</v>
      </c>
      <c r="D19" s="12">
        <v>21</v>
      </c>
      <c r="E19" s="13">
        <v>10</v>
      </c>
      <c r="F19" s="13">
        <v>2</v>
      </c>
      <c r="G19" s="13">
        <v>4</v>
      </c>
      <c r="H19" s="13">
        <v>2</v>
      </c>
      <c r="I19" s="13">
        <v>5</v>
      </c>
      <c r="J19" s="13">
        <v>5</v>
      </c>
      <c r="K19" s="13">
        <v>2</v>
      </c>
      <c r="L19" s="13">
        <v>3</v>
      </c>
      <c r="M19" s="12">
        <v>3</v>
      </c>
      <c r="N19" s="13">
        <v>7</v>
      </c>
      <c r="O19" s="13">
        <v>4</v>
      </c>
      <c r="P19" s="13">
        <v>2</v>
      </c>
      <c r="Q19" s="13">
        <v>0</v>
      </c>
      <c r="R19" s="13">
        <v>7</v>
      </c>
      <c r="S19" s="13">
        <v>0</v>
      </c>
      <c r="T19" s="13">
        <v>4</v>
      </c>
      <c r="U19" s="13">
        <v>5</v>
      </c>
      <c r="V19" s="13">
        <v>1</v>
      </c>
      <c r="W19" s="13">
        <v>1</v>
      </c>
      <c r="X19" s="13">
        <v>4</v>
      </c>
      <c r="Y19" s="12">
        <v>3</v>
      </c>
    </row>
    <row r="20" spans="1:25" x14ac:dyDescent="0.2">
      <c r="A20" s="4" t="s">
        <v>77</v>
      </c>
      <c r="B20" s="14">
        <v>3.5999999999999997E-2</v>
      </c>
      <c r="C20" s="15">
        <v>3.0800000000000001E-2</v>
      </c>
      <c r="D20" s="14">
        <v>4.0899999999999999E-2</v>
      </c>
      <c r="E20" s="15">
        <v>0.1031</v>
      </c>
      <c r="F20" s="15">
        <v>1.95E-2</v>
      </c>
      <c r="G20" s="15">
        <v>3.6900000000000002E-2</v>
      </c>
      <c r="H20" s="15">
        <v>1.9800000000000002E-2</v>
      </c>
      <c r="I20" s="15">
        <v>4.4600000000000001E-2</v>
      </c>
      <c r="J20" s="15">
        <v>4.4900000000000002E-2</v>
      </c>
      <c r="K20" s="15">
        <v>1.5299999999999999E-2</v>
      </c>
      <c r="L20" s="15">
        <v>2.4899999999999999E-2</v>
      </c>
      <c r="M20" s="14">
        <v>2.3E-2</v>
      </c>
      <c r="N20" s="15">
        <v>8.5099999999999995E-2</v>
      </c>
      <c r="O20" s="15">
        <v>5.62E-2</v>
      </c>
      <c r="P20" s="15">
        <v>1.2200000000000001E-2</v>
      </c>
      <c r="Q20" s="15">
        <v>0</v>
      </c>
      <c r="R20" s="15">
        <v>5.8000000000000003E-2</v>
      </c>
      <c r="S20" s="15">
        <v>0</v>
      </c>
      <c r="T20" s="15">
        <v>4.2099999999999999E-2</v>
      </c>
      <c r="U20" s="15">
        <v>3.4599999999999999E-2</v>
      </c>
      <c r="V20" s="15">
        <v>8.0999999999999996E-3</v>
      </c>
      <c r="W20" s="15">
        <v>2.4400000000000002E-2</v>
      </c>
      <c r="X20" s="15">
        <v>3.9199999999999999E-2</v>
      </c>
      <c r="Y20" s="14">
        <v>3.4299999999999997E-2</v>
      </c>
    </row>
    <row r="21" spans="1:25" x14ac:dyDescent="0.2">
      <c r="A21" s="4" t="s">
        <v>82</v>
      </c>
      <c r="B21" s="12">
        <v>40</v>
      </c>
      <c r="C21" s="13">
        <v>11</v>
      </c>
      <c r="D21" s="12">
        <v>29</v>
      </c>
      <c r="E21" s="13">
        <v>11</v>
      </c>
      <c r="F21" s="13">
        <v>3</v>
      </c>
      <c r="G21" s="13">
        <v>4</v>
      </c>
      <c r="H21" s="13">
        <v>3</v>
      </c>
      <c r="I21" s="13">
        <v>3</v>
      </c>
      <c r="J21" s="13">
        <v>2</v>
      </c>
      <c r="K21" s="13">
        <v>2</v>
      </c>
      <c r="L21" s="13">
        <v>6</v>
      </c>
      <c r="M21" s="12">
        <v>5</v>
      </c>
      <c r="N21" s="13">
        <v>8</v>
      </c>
      <c r="O21" s="13">
        <v>4</v>
      </c>
      <c r="P21" s="13">
        <v>3</v>
      </c>
      <c r="Q21" s="13">
        <v>2</v>
      </c>
      <c r="R21" s="13">
        <v>9</v>
      </c>
      <c r="S21" s="13">
        <v>0</v>
      </c>
      <c r="T21" s="13">
        <v>1</v>
      </c>
      <c r="U21" s="13">
        <v>3</v>
      </c>
      <c r="V21" s="13">
        <v>5</v>
      </c>
      <c r="W21" s="13">
        <v>0</v>
      </c>
      <c r="X21" s="13">
        <v>1</v>
      </c>
      <c r="Y21" s="12">
        <v>4</v>
      </c>
    </row>
    <row r="22" spans="1:25" x14ac:dyDescent="0.2">
      <c r="A22" s="8" t="s">
        <v>77</v>
      </c>
      <c r="B22" s="16">
        <v>3.9300000000000002E-2</v>
      </c>
      <c r="C22" s="17">
        <v>2.1899999999999999E-2</v>
      </c>
      <c r="D22" s="16">
        <v>5.5800000000000002E-2</v>
      </c>
      <c r="E22" s="17">
        <v>0.1129</v>
      </c>
      <c r="F22" s="17">
        <v>2.8500000000000001E-2</v>
      </c>
      <c r="G22" s="17">
        <v>3.8399999999999997E-2</v>
      </c>
      <c r="H22" s="17">
        <v>2.4400000000000002E-2</v>
      </c>
      <c r="I22" s="17">
        <v>3.04E-2</v>
      </c>
      <c r="J22" s="17">
        <v>1.52E-2</v>
      </c>
      <c r="K22" s="17">
        <v>1.8700000000000001E-2</v>
      </c>
      <c r="L22" s="17">
        <v>4.87E-2</v>
      </c>
      <c r="M22" s="16">
        <v>4.36E-2</v>
      </c>
      <c r="N22" s="17">
        <v>8.9700000000000002E-2</v>
      </c>
      <c r="O22" s="17">
        <v>5.7299999999999997E-2</v>
      </c>
      <c r="P22" s="17">
        <v>1.9800000000000002E-2</v>
      </c>
      <c r="Q22" s="17">
        <v>4.4600000000000001E-2</v>
      </c>
      <c r="R22" s="17">
        <v>8.2699999999999996E-2</v>
      </c>
      <c r="S22" s="17">
        <v>0</v>
      </c>
      <c r="T22" s="17">
        <v>1.4200000000000001E-2</v>
      </c>
      <c r="U22" s="17">
        <v>2.5899999999999999E-2</v>
      </c>
      <c r="V22" s="17">
        <v>5.8599999999999999E-2</v>
      </c>
      <c r="W22" s="17">
        <v>0</v>
      </c>
      <c r="X22" s="17">
        <v>7.3000000000000001E-3</v>
      </c>
      <c r="Y22" s="16">
        <v>4.2599999999999999E-2</v>
      </c>
    </row>
    <row r="23" spans="1:25" x14ac:dyDescent="0.2">
      <c r="A23" s="4" t="s">
        <v>83</v>
      </c>
      <c r="B23" s="12">
        <v>1014</v>
      </c>
      <c r="C23" s="13">
        <v>494</v>
      </c>
      <c r="D23" s="12">
        <v>520</v>
      </c>
      <c r="E23" s="13">
        <v>101</v>
      </c>
      <c r="F23" s="13">
        <v>104</v>
      </c>
      <c r="G23" s="13">
        <v>108</v>
      </c>
      <c r="H23" s="13">
        <v>110</v>
      </c>
      <c r="I23" s="13">
        <v>115</v>
      </c>
      <c r="J23" s="13">
        <v>116</v>
      </c>
      <c r="K23" s="13">
        <v>117</v>
      </c>
      <c r="L23" s="13">
        <v>122</v>
      </c>
      <c r="M23" s="12">
        <v>123</v>
      </c>
      <c r="N23" s="13">
        <v>86</v>
      </c>
      <c r="O23" s="13">
        <v>77</v>
      </c>
      <c r="P23" s="13">
        <v>130</v>
      </c>
      <c r="Q23" s="13">
        <v>42</v>
      </c>
      <c r="R23" s="13">
        <v>113</v>
      </c>
      <c r="S23" s="13">
        <v>29</v>
      </c>
      <c r="T23" s="13">
        <v>83</v>
      </c>
      <c r="U23" s="13">
        <v>134</v>
      </c>
      <c r="V23" s="13">
        <v>83</v>
      </c>
      <c r="W23" s="13">
        <v>49</v>
      </c>
      <c r="X23" s="13">
        <v>94</v>
      </c>
      <c r="Y23" s="12">
        <v>89</v>
      </c>
    </row>
    <row r="24" spans="1:25" x14ac:dyDescent="0.2">
      <c r="A24" s="8" t="s">
        <v>77</v>
      </c>
      <c r="B24" s="18">
        <v>0.99990000000000001</v>
      </c>
      <c r="C24" s="19">
        <v>0.99990000000000001</v>
      </c>
      <c r="D24" s="18">
        <v>1</v>
      </c>
      <c r="E24" s="19">
        <v>1</v>
      </c>
      <c r="F24" s="19">
        <v>1</v>
      </c>
      <c r="G24" s="19">
        <v>0.99990000000000001</v>
      </c>
      <c r="H24" s="19">
        <v>1.0001</v>
      </c>
      <c r="I24" s="19">
        <v>1</v>
      </c>
      <c r="J24" s="19">
        <v>0.99990000000000001</v>
      </c>
      <c r="K24" s="19">
        <v>1.0001</v>
      </c>
      <c r="L24" s="19">
        <v>1</v>
      </c>
      <c r="M24" s="18">
        <v>1</v>
      </c>
      <c r="N24" s="19">
        <v>1.0001</v>
      </c>
      <c r="O24" s="19">
        <v>1.0001</v>
      </c>
      <c r="P24" s="19">
        <v>0.99990000000000001</v>
      </c>
      <c r="Q24" s="19">
        <v>1</v>
      </c>
      <c r="R24" s="19">
        <v>1.0001</v>
      </c>
      <c r="S24" s="19">
        <v>1</v>
      </c>
      <c r="T24" s="19">
        <v>0.99980000000000002</v>
      </c>
      <c r="U24" s="19">
        <v>1.0001</v>
      </c>
      <c r="V24" s="19">
        <v>1.0001</v>
      </c>
      <c r="W24" s="19">
        <v>1</v>
      </c>
      <c r="X24" s="19">
        <v>1</v>
      </c>
      <c r="Y24" s="18">
        <v>1</v>
      </c>
    </row>
  </sheetData>
  <mergeCells count="5">
    <mergeCell ref="A6:Z6"/>
    <mergeCell ref="A7:Z7"/>
    <mergeCell ref="C9:D9"/>
    <mergeCell ref="E9:M9"/>
    <mergeCell ref="N9:Y9"/>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20"/>
  <sheetViews>
    <sheetView workbookViewId="0"/>
  </sheetViews>
  <sheetFormatPr defaultRowHeight="12.75" x14ac:dyDescent="0.2"/>
  <cols>
    <col min="1" max="1" width="30.7109375" customWidth="1"/>
    <col min="2" max="24" width="10.7109375" customWidth="1"/>
  </cols>
  <sheetData>
    <row r="1" spans="1:26" ht="23.25" x14ac:dyDescent="0.35">
      <c r="A1" s="2" t="s">
        <v>45</v>
      </c>
    </row>
    <row r="2" spans="1:26" ht="18" x14ac:dyDescent="0.25">
      <c r="A2" s="3" t="s">
        <v>46</v>
      </c>
    </row>
    <row r="3" spans="1:26" x14ac:dyDescent="0.2">
      <c r="A3" t="s">
        <v>47</v>
      </c>
    </row>
    <row r="5" spans="1:26" x14ac:dyDescent="0.2">
      <c r="A5" s="7" t="s">
        <v>37</v>
      </c>
    </row>
    <row r="6" spans="1:26" ht="42" customHeight="1" x14ac:dyDescent="0.2">
      <c r="A6" s="22" t="s">
        <v>122</v>
      </c>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2">
      <c r="A7" s="22" t="s">
        <v>49</v>
      </c>
      <c r="B7" s="23"/>
      <c r="C7" s="23"/>
      <c r="D7" s="23"/>
      <c r="E7" s="23"/>
      <c r="F7" s="23"/>
      <c r="G7" s="23"/>
      <c r="H7" s="23"/>
      <c r="I7" s="23"/>
      <c r="J7" s="23"/>
      <c r="K7" s="23"/>
      <c r="L7" s="23"/>
      <c r="M7" s="23"/>
      <c r="N7" s="23"/>
      <c r="O7" s="23"/>
      <c r="P7" s="23"/>
      <c r="Q7" s="23"/>
      <c r="R7" s="23"/>
      <c r="S7" s="23"/>
      <c r="T7" s="23"/>
      <c r="U7" s="23"/>
      <c r="V7" s="23"/>
      <c r="W7" s="23"/>
      <c r="X7" s="23"/>
      <c r="Y7" s="23"/>
      <c r="Z7" s="23"/>
    </row>
    <row r="9" spans="1:26" ht="39.950000000000003" customHeight="1" x14ac:dyDescent="0.2">
      <c r="B9" s="5"/>
      <c r="C9" s="24" t="s">
        <v>84</v>
      </c>
      <c r="D9" s="25"/>
      <c r="E9" s="24" t="s">
        <v>85</v>
      </c>
      <c r="F9" s="24"/>
      <c r="G9" s="24"/>
      <c r="H9" s="24"/>
      <c r="I9" s="24"/>
      <c r="J9" s="24"/>
      <c r="K9" s="24"/>
      <c r="L9" s="24"/>
      <c r="M9" s="25"/>
      <c r="N9" s="24" t="s">
        <v>86</v>
      </c>
      <c r="O9" s="24"/>
      <c r="P9" s="24"/>
      <c r="Q9" s="24"/>
      <c r="R9" s="24"/>
      <c r="S9" s="24"/>
      <c r="T9" s="24"/>
      <c r="U9" s="24"/>
      <c r="V9" s="24"/>
      <c r="W9" s="24"/>
      <c r="X9" s="24"/>
      <c r="Y9" s="25"/>
    </row>
    <row r="10" spans="1:26" ht="39.950000000000003" customHeight="1" x14ac:dyDescent="0.2">
      <c r="A10" s="5"/>
      <c r="B10" s="9" t="s">
        <v>50</v>
      </c>
      <c r="C10" s="6" t="s">
        <v>51</v>
      </c>
      <c r="D10" s="5" t="s">
        <v>52</v>
      </c>
      <c r="E10" s="6" t="s">
        <v>53</v>
      </c>
      <c r="F10" s="6" t="s">
        <v>54</v>
      </c>
      <c r="G10" s="6" t="s">
        <v>55</v>
      </c>
      <c r="H10" s="6" t="s">
        <v>56</v>
      </c>
      <c r="I10" s="6" t="s">
        <v>57</v>
      </c>
      <c r="J10" s="6" t="s">
        <v>58</v>
      </c>
      <c r="K10" s="6" t="s">
        <v>59</v>
      </c>
      <c r="L10" s="6" t="s">
        <v>60</v>
      </c>
      <c r="M10" s="5" t="s">
        <v>61</v>
      </c>
      <c r="N10" s="6" t="s">
        <v>62</v>
      </c>
      <c r="O10" s="6" t="s">
        <v>63</v>
      </c>
      <c r="P10" s="6" t="s">
        <v>64</v>
      </c>
      <c r="Q10" s="6" t="s">
        <v>65</v>
      </c>
      <c r="R10" s="6" t="s">
        <v>66</v>
      </c>
      <c r="S10" s="6" t="s">
        <v>67</v>
      </c>
      <c r="T10" s="6" t="s">
        <v>68</v>
      </c>
      <c r="U10" s="6" t="s">
        <v>69</v>
      </c>
      <c r="V10" s="6" t="s">
        <v>70</v>
      </c>
      <c r="W10" s="6" t="s">
        <v>71</v>
      </c>
      <c r="X10" s="6" t="s">
        <v>72</v>
      </c>
      <c r="Y10" s="5" t="s">
        <v>73</v>
      </c>
    </row>
    <row r="11" spans="1:26" x14ac:dyDescent="0.2">
      <c r="A11" s="4" t="s">
        <v>74</v>
      </c>
      <c r="B11" s="12">
        <v>1014</v>
      </c>
      <c r="C11" s="13">
        <v>605</v>
      </c>
      <c r="D11" s="12">
        <v>409</v>
      </c>
      <c r="E11" s="13">
        <v>51</v>
      </c>
      <c r="F11" s="13">
        <v>86</v>
      </c>
      <c r="G11" s="13">
        <v>139</v>
      </c>
      <c r="H11" s="13">
        <v>106</v>
      </c>
      <c r="I11" s="13">
        <v>125</v>
      </c>
      <c r="J11" s="13">
        <v>126</v>
      </c>
      <c r="K11" s="13">
        <v>126</v>
      </c>
      <c r="L11" s="13">
        <v>120</v>
      </c>
      <c r="M11" s="12">
        <v>135</v>
      </c>
      <c r="N11" s="13">
        <v>85</v>
      </c>
      <c r="O11" s="13">
        <v>89</v>
      </c>
      <c r="P11" s="13">
        <v>167</v>
      </c>
      <c r="Q11" s="13">
        <v>28</v>
      </c>
      <c r="R11" s="13">
        <v>112</v>
      </c>
      <c r="S11" s="13">
        <v>19</v>
      </c>
      <c r="T11" s="13">
        <v>66</v>
      </c>
      <c r="U11" s="13">
        <v>122</v>
      </c>
      <c r="V11" s="13">
        <v>83</v>
      </c>
      <c r="W11" s="13">
        <v>45</v>
      </c>
      <c r="X11" s="13">
        <v>102</v>
      </c>
      <c r="Y11" s="12">
        <v>92</v>
      </c>
    </row>
    <row r="12" spans="1:26" x14ac:dyDescent="0.2">
      <c r="A12" s="8" t="s">
        <v>75</v>
      </c>
      <c r="B12" s="10">
        <v>1014</v>
      </c>
      <c r="C12" s="11">
        <v>494</v>
      </c>
      <c r="D12" s="10">
        <v>520</v>
      </c>
      <c r="E12" s="11">
        <v>101</v>
      </c>
      <c r="F12" s="11">
        <v>104</v>
      </c>
      <c r="G12" s="11">
        <v>108</v>
      </c>
      <c r="H12" s="11">
        <v>110</v>
      </c>
      <c r="I12" s="11">
        <v>115</v>
      </c>
      <c r="J12" s="11">
        <v>116</v>
      </c>
      <c r="K12" s="11">
        <v>117</v>
      </c>
      <c r="L12" s="11">
        <v>122</v>
      </c>
      <c r="M12" s="10">
        <v>123</v>
      </c>
      <c r="N12" s="11">
        <v>86</v>
      </c>
      <c r="O12" s="11">
        <v>77</v>
      </c>
      <c r="P12" s="11">
        <v>130</v>
      </c>
      <c r="Q12" s="11">
        <v>42</v>
      </c>
      <c r="R12" s="11">
        <v>113</v>
      </c>
      <c r="S12" s="11">
        <v>29</v>
      </c>
      <c r="T12" s="11">
        <v>83</v>
      </c>
      <c r="U12" s="11">
        <v>134</v>
      </c>
      <c r="V12" s="11">
        <v>83</v>
      </c>
      <c r="W12" s="11">
        <v>49</v>
      </c>
      <c r="X12" s="11">
        <v>94</v>
      </c>
      <c r="Y12" s="10">
        <v>89</v>
      </c>
    </row>
    <row r="13" spans="1:26" ht="25.5" x14ac:dyDescent="0.2">
      <c r="A13" s="4" t="s">
        <v>123</v>
      </c>
      <c r="B13" s="12">
        <v>272</v>
      </c>
      <c r="C13" s="13">
        <v>115</v>
      </c>
      <c r="D13" s="12">
        <v>157</v>
      </c>
      <c r="E13" s="13">
        <v>26</v>
      </c>
      <c r="F13" s="13">
        <v>27</v>
      </c>
      <c r="G13" s="13">
        <v>34</v>
      </c>
      <c r="H13" s="13">
        <v>31</v>
      </c>
      <c r="I13" s="13">
        <v>30</v>
      </c>
      <c r="J13" s="13">
        <v>28</v>
      </c>
      <c r="K13" s="13">
        <v>22</v>
      </c>
      <c r="L13" s="13">
        <v>39</v>
      </c>
      <c r="M13" s="12">
        <v>36</v>
      </c>
      <c r="N13" s="13">
        <v>23</v>
      </c>
      <c r="O13" s="13">
        <v>23</v>
      </c>
      <c r="P13" s="13">
        <v>38</v>
      </c>
      <c r="Q13" s="13">
        <v>10</v>
      </c>
      <c r="R13" s="13">
        <v>29</v>
      </c>
      <c r="S13" s="13">
        <v>3</v>
      </c>
      <c r="T13" s="13">
        <v>29</v>
      </c>
      <c r="U13" s="13">
        <v>38</v>
      </c>
      <c r="V13" s="13">
        <v>22</v>
      </c>
      <c r="W13" s="13">
        <v>13</v>
      </c>
      <c r="X13" s="13">
        <v>23</v>
      </c>
      <c r="Y13" s="12">
        <v>20</v>
      </c>
    </row>
    <row r="14" spans="1:26" x14ac:dyDescent="0.2">
      <c r="A14" s="4" t="s">
        <v>77</v>
      </c>
      <c r="B14" s="14">
        <v>0.26829999999999998</v>
      </c>
      <c r="C14" s="15">
        <v>0.2336</v>
      </c>
      <c r="D14" s="14">
        <v>0.30130000000000001</v>
      </c>
      <c r="E14" s="15">
        <v>0.25380000000000003</v>
      </c>
      <c r="F14" s="15">
        <v>0.25950000000000001</v>
      </c>
      <c r="G14" s="15">
        <v>0.31669999999999998</v>
      </c>
      <c r="H14" s="15">
        <v>0.28310000000000002</v>
      </c>
      <c r="I14" s="15">
        <v>0.2576</v>
      </c>
      <c r="J14" s="15">
        <v>0.23780000000000001</v>
      </c>
      <c r="K14" s="15">
        <v>0.19009999999999999</v>
      </c>
      <c r="L14" s="15">
        <v>0.31859999999999999</v>
      </c>
      <c r="M14" s="14">
        <v>0.29580000000000001</v>
      </c>
      <c r="N14" s="15">
        <v>0.26850000000000002</v>
      </c>
      <c r="O14" s="15">
        <v>0.29699999999999999</v>
      </c>
      <c r="P14" s="15">
        <v>0.28920000000000001</v>
      </c>
      <c r="Q14" s="15">
        <v>0.24310000000000001</v>
      </c>
      <c r="R14" s="15">
        <v>0.25769999999999998</v>
      </c>
      <c r="S14" s="15">
        <v>0.1017</v>
      </c>
      <c r="T14" s="15">
        <v>0.35210000000000002</v>
      </c>
      <c r="U14" s="15">
        <v>0.28160000000000002</v>
      </c>
      <c r="V14" s="15">
        <v>0.2661</v>
      </c>
      <c r="W14" s="15">
        <v>0.25819999999999999</v>
      </c>
      <c r="X14" s="15">
        <v>0.24490000000000001</v>
      </c>
      <c r="Y14" s="14">
        <v>0.21859999999999999</v>
      </c>
    </row>
    <row r="15" spans="1:26" ht="25.5" x14ac:dyDescent="0.2">
      <c r="A15" s="4" t="s">
        <v>124</v>
      </c>
      <c r="B15" s="12">
        <v>663</v>
      </c>
      <c r="C15" s="13">
        <v>343</v>
      </c>
      <c r="D15" s="12">
        <v>320</v>
      </c>
      <c r="E15" s="13">
        <v>70</v>
      </c>
      <c r="F15" s="13">
        <v>70</v>
      </c>
      <c r="G15" s="13">
        <v>68</v>
      </c>
      <c r="H15" s="13">
        <v>71</v>
      </c>
      <c r="I15" s="13">
        <v>76</v>
      </c>
      <c r="J15" s="13">
        <v>81</v>
      </c>
      <c r="K15" s="13">
        <v>82</v>
      </c>
      <c r="L15" s="13">
        <v>72</v>
      </c>
      <c r="M15" s="12">
        <v>74</v>
      </c>
      <c r="N15" s="13">
        <v>56</v>
      </c>
      <c r="O15" s="13">
        <v>50</v>
      </c>
      <c r="P15" s="13">
        <v>85</v>
      </c>
      <c r="Q15" s="13">
        <v>29</v>
      </c>
      <c r="R15" s="13">
        <v>72</v>
      </c>
      <c r="S15" s="13">
        <v>26</v>
      </c>
      <c r="T15" s="13">
        <v>50</v>
      </c>
      <c r="U15" s="13">
        <v>84</v>
      </c>
      <c r="V15" s="13">
        <v>54</v>
      </c>
      <c r="W15" s="13">
        <v>32</v>
      </c>
      <c r="X15" s="13">
        <v>64</v>
      </c>
      <c r="Y15" s="12">
        <v>59</v>
      </c>
    </row>
    <row r="16" spans="1:26" x14ac:dyDescent="0.2">
      <c r="A16" s="4" t="s">
        <v>77</v>
      </c>
      <c r="B16" s="14">
        <v>0.65380000000000005</v>
      </c>
      <c r="C16" s="15">
        <v>0.69520000000000004</v>
      </c>
      <c r="D16" s="14">
        <v>0.61450000000000005</v>
      </c>
      <c r="E16" s="15">
        <v>0.69750000000000001</v>
      </c>
      <c r="F16" s="15">
        <v>0.67210000000000003</v>
      </c>
      <c r="G16" s="15">
        <v>0.63029999999999997</v>
      </c>
      <c r="H16" s="15">
        <v>0.64200000000000002</v>
      </c>
      <c r="I16" s="15">
        <v>0.65820000000000001</v>
      </c>
      <c r="J16" s="15">
        <v>0.6996</v>
      </c>
      <c r="K16" s="15">
        <v>0.70569999999999999</v>
      </c>
      <c r="L16" s="15">
        <v>0.58930000000000005</v>
      </c>
      <c r="M16" s="14">
        <v>0.60050000000000003</v>
      </c>
      <c r="N16" s="15">
        <v>0.64680000000000004</v>
      </c>
      <c r="O16" s="15">
        <v>0.64680000000000004</v>
      </c>
      <c r="P16" s="15">
        <v>0.6522</v>
      </c>
      <c r="Q16" s="15">
        <v>0.68359999999999999</v>
      </c>
      <c r="R16" s="15">
        <v>0.63770000000000004</v>
      </c>
      <c r="S16" s="15">
        <v>0.89829999999999999</v>
      </c>
      <c r="T16" s="15">
        <v>0.60319999999999996</v>
      </c>
      <c r="U16" s="15">
        <v>0.62809999999999999</v>
      </c>
      <c r="V16" s="15">
        <v>0.65339999999999998</v>
      </c>
      <c r="W16" s="15">
        <v>0.64129999999999998</v>
      </c>
      <c r="X16" s="15">
        <v>0.67920000000000003</v>
      </c>
      <c r="Y16" s="14">
        <v>0.6663</v>
      </c>
    </row>
    <row r="17" spans="1:25" x14ac:dyDescent="0.2">
      <c r="A17" s="4" t="s">
        <v>82</v>
      </c>
      <c r="B17" s="12">
        <v>79</v>
      </c>
      <c r="C17" s="13">
        <v>35</v>
      </c>
      <c r="D17" s="12">
        <v>44</v>
      </c>
      <c r="E17" s="13">
        <v>5</v>
      </c>
      <c r="F17" s="13">
        <v>7</v>
      </c>
      <c r="G17" s="13">
        <v>6</v>
      </c>
      <c r="H17" s="13">
        <v>8</v>
      </c>
      <c r="I17" s="13">
        <v>10</v>
      </c>
      <c r="J17" s="13">
        <v>7</v>
      </c>
      <c r="K17" s="13">
        <v>12</v>
      </c>
      <c r="L17" s="13">
        <v>11</v>
      </c>
      <c r="M17" s="12">
        <v>13</v>
      </c>
      <c r="N17" s="13">
        <v>7</v>
      </c>
      <c r="O17" s="13">
        <v>4</v>
      </c>
      <c r="P17" s="13">
        <v>8</v>
      </c>
      <c r="Q17" s="13">
        <v>3</v>
      </c>
      <c r="R17" s="13">
        <v>12</v>
      </c>
      <c r="S17" s="13">
        <v>0</v>
      </c>
      <c r="T17" s="13">
        <v>4</v>
      </c>
      <c r="U17" s="13">
        <v>12</v>
      </c>
      <c r="V17" s="13">
        <v>7</v>
      </c>
      <c r="W17" s="13">
        <v>5</v>
      </c>
      <c r="X17" s="13">
        <v>7</v>
      </c>
      <c r="Y17" s="12">
        <v>10</v>
      </c>
    </row>
    <row r="18" spans="1:25" x14ac:dyDescent="0.2">
      <c r="A18" s="8" t="s">
        <v>77</v>
      </c>
      <c r="B18" s="16">
        <v>7.7899999999999997E-2</v>
      </c>
      <c r="C18" s="17">
        <v>7.1199999999999999E-2</v>
      </c>
      <c r="D18" s="16">
        <v>8.4199999999999997E-2</v>
      </c>
      <c r="E18" s="17">
        <v>4.87E-2</v>
      </c>
      <c r="F18" s="17">
        <v>6.8400000000000002E-2</v>
      </c>
      <c r="G18" s="17">
        <v>5.2999999999999999E-2</v>
      </c>
      <c r="H18" s="17">
        <v>7.4899999999999994E-2</v>
      </c>
      <c r="I18" s="17">
        <v>8.4199999999999997E-2</v>
      </c>
      <c r="J18" s="17">
        <v>6.2600000000000003E-2</v>
      </c>
      <c r="K18" s="17">
        <v>0.1042</v>
      </c>
      <c r="L18" s="17">
        <v>9.2100000000000001E-2</v>
      </c>
      <c r="M18" s="16">
        <v>0.1037</v>
      </c>
      <c r="N18" s="17">
        <v>8.4699999999999998E-2</v>
      </c>
      <c r="O18" s="17">
        <v>5.62E-2</v>
      </c>
      <c r="P18" s="17">
        <v>5.8599999999999999E-2</v>
      </c>
      <c r="Q18" s="17">
        <v>7.3300000000000004E-2</v>
      </c>
      <c r="R18" s="17">
        <v>0.1046</v>
      </c>
      <c r="S18" s="17">
        <v>0</v>
      </c>
      <c r="T18" s="17">
        <v>4.4699999999999997E-2</v>
      </c>
      <c r="U18" s="17">
        <v>9.0300000000000005E-2</v>
      </c>
      <c r="V18" s="17">
        <v>8.0399999999999999E-2</v>
      </c>
      <c r="W18" s="17">
        <v>0.10050000000000001</v>
      </c>
      <c r="X18" s="17">
        <v>7.5899999999999995E-2</v>
      </c>
      <c r="Y18" s="16">
        <v>0.11509999999999999</v>
      </c>
    </row>
    <row r="19" spans="1:25" x14ac:dyDescent="0.2">
      <c r="A19" s="4" t="s">
        <v>83</v>
      </c>
      <c r="B19" s="12">
        <v>1014</v>
      </c>
      <c r="C19" s="13">
        <v>494</v>
      </c>
      <c r="D19" s="12">
        <v>520</v>
      </c>
      <c r="E19" s="13">
        <v>101</v>
      </c>
      <c r="F19" s="13">
        <v>104</v>
      </c>
      <c r="G19" s="13">
        <v>108</v>
      </c>
      <c r="H19" s="13">
        <v>110</v>
      </c>
      <c r="I19" s="13">
        <v>115</v>
      </c>
      <c r="J19" s="13">
        <v>116</v>
      </c>
      <c r="K19" s="13">
        <v>117</v>
      </c>
      <c r="L19" s="13">
        <v>122</v>
      </c>
      <c r="M19" s="12">
        <v>123</v>
      </c>
      <c r="N19" s="13">
        <v>86</v>
      </c>
      <c r="O19" s="13">
        <v>77</v>
      </c>
      <c r="P19" s="13">
        <v>130</v>
      </c>
      <c r="Q19" s="13">
        <v>42</v>
      </c>
      <c r="R19" s="13">
        <v>113</v>
      </c>
      <c r="S19" s="13">
        <v>29</v>
      </c>
      <c r="T19" s="13">
        <v>83</v>
      </c>
      <c r="U19" s="13">
        <v>134</v>
      </c>
      <c r="V19" s="13">
        <v>83</v>
      </c>
      <c r="W19" s="13">
        <v>49</v>
      </c>
      <c r="X19" s="13">
        <v>94</v>
      </c>
      <c r="Y19" s="12">
        <v>89</v>
      </c>
    </row>
    <row r="20" spans="1:25" x14ac:dyDescent="0.2">
      <c r="A20" s="8" t="s">
        <v>77</v>
      </c>
      <c r="B20" s="18">
        <v>1</v>
      </c>
      <c r="C20" s="19">
        <v>1</v>
      </c>
      <c r="D20" s="18">
        <v>1</v>
      </c>
      <c r="E20" s="19">
        <v>1</v>
      </c>
      <c r="F20" s="19">
        <v>1</v>
      </c>
      <c r="G20" s="19">
        <v>1</v>
      </c>
      <c r="H20" s="19">
        <v>1</v>
      </c>
      <c r="I20" s="19">
        <v>1</v>
      </c>
      <c r="J20" s="19">
        <v>1</v>
      </c>
      <c r="K20" s="19">
        <v>1</v>
      </c>
      <c r="L20" s="19">
        <v>1</v>
      </c>
      <c r="M20" s="18">
        <v>1</v>
      </c>
      <c r="N20" s="19">
        <v>1</v>
      </c>
      <c r="O20" s="19">
        <v>1</v>
      </c>
      <c r="P20" s="19">
        <v>1</v>
      </c>
      <c r="Q20" s="19">
        <v>1</v>
      </c>
      <c r="R20" s="19">
        <v>1</v>
      </c>
      <c r="S20" s="19">
        <v>1</v>
      </c>
      <c r="T20" s="19">
        <v>1</v>
      </c>
      <c r="U20" s="19">
        <v>1</v>
      </c>
      <c r="V20" s="19">
        <v>0.99990000000000001</v>
      </c>
      <c r="W20" s="19">
        <v>1</v>
      </c>
      <c r="X20" s="19">
        <v>1</v>
      </c>
      <c r="Y20" s="18">
        <v>1</v>
      </c>
    </row>
  </sheetData>
  <mergeCells count="5">
    <mergeCell ref="A6:Z6"/>
    <mergeCell ref="A7:Z7"/>
    <mergeCell ref="C9:D9"/>
    <mergeCell ref="E9:M9"/>
    <mergeCell ref="N9:Y9"/>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4"/>
  <sheetViews>
    <sheetView workbookViewId="0"/>
  </sheetViews>
  <sheetFormatPr defaultRowHeight="12.75" x14ac:dyDescent="0.2"/>
  <cols>
    <col min="1" max="1" width="30.7109375" customWidth="1"/>
    <col min="2" max="24" width="10.7109375" customWidth="1"/>
  </cols>
  <sheetData>
    <row r="1" spans="1:26" ht="23.25" x14ac:dyDescent="0.35">
      <c r="A1" s="2" t="s">
        <v>45</v>
      </c>
    </row>
    <row r="2" spans="1:26" ht="18" x14ac:dyDescent="0.25">
      <c r="A2" s="3" t="s">
        <v>46</v>
      </c>
    </row>
    <row r="3" spans="1:26" x14ac:dyDescent="0.2">
      <c r="A3" t="s">
        <v>47</v>
      </c>
    </row>
    <row r="5" spans="1:26" x14ac:dyDescent="0.2">
      <c r="A5" s="7" t="s">
        <v>39</v>
      </c>
    </row>
    <row r="6" spans="1:26" ht="42" customHeight="1" x14ac:dyDescent="0.2">
      <c r="A6" s="22" t="s">
        <v>125</v>
      </c>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2">
      <c r="A7" s="22" t="s">
        <v>49</v>
      </c>
      <c r="B7" s="23"/>
      <c r="C7" s="23"/>
      <c r="D7" s="23"/>
      <c r="E7" s="23"/>
      <c r="F7" s="23"/>
      <c r="G7" s="23"/>
      <c r="H7" s="23"/>
      <c r="I7" s="23"/>
      <c r="J7" s="23"/>
      <c r="K7" s="23"/>
      <c r="L7" s="23"/>
      <c r="M7" s="23"/>
      <c r="N7" s="23"/>
      <c r="O7" s="23"/>
      <c r="P7" s="23"/>
      <c r="Q7" s="23"/>
      <c r="R7" s="23"/>
      <c r="S7" s="23"/>
      <c r="T7" s="23"/>
      <c r="U7" s="23"/>
      <c r="V7" s="23"/>
      <c r="W7" s="23"/>
      <c r="X7" s="23"/>
      <c r="Y7" s="23"/>
      <c r="Z7" s="23"/>
    </row>
    <row r="9" spans="1:26" ht="39.950000000000003" customHeight="1" x14ac:dyDescent="0.2">
      <c r="B9" s="5"/>
      <c r="C9" s="24" t="s">
        <v>84</v>
      </c>
      <c r="D9" s="25"/>
      <c r="E9" s="24" t="s">
        <v>85</v>
      </c>
      <c r="F9" s="24"/>
      <c r="G9" s="24"/>
      <c r="H9" s="24"/>
      <c r="I9" s="24"/>
      <c r="J9" s="24"/>
      <c r="K9" s="24"/>
      <c r="L9" s="24"/>
      <c r="M9" s="25"/>
      <c r="N9" s="24" t="s">
        <v>86</v>
      </c>
      <c r="O9" s="24"/>
      <c r="P9" s="24"/>
      <c r="Q9" s="24"/>
      <c r="R9" s="24"/>
      <c r="S9" s="24"/>
      <c r="T9" s="24"/>
      <c r="U9" s="24"/>
      <c r="V9" s="24"/>
      <c r="W9" s="24"/>
      <c r="X9" s="24"/>
      <c r="Y9" s="25"/>
    </row>
    <row r="10" spans="1:26" ht="39.950000000000003" customHeight="1" x14ac:dyDescent="0.2">
      <c r="A10" s="5"/>
      <c r="B10" s="9" t="s">
        <v>50</v>
      </c>
      <c r="C10" s="6" t="s">
        <v>51</v>
      </c>
      <c r="D10" s="5" t="s">
        <v>52</v>
      </c>
      <c r="E10" s="6" t="s">
        <v>53</v>
      </c>
      <c r="F10" s="6" t="s">
        <v>54</v>
      </c>
      <c r="G10" s="6" t="s">
        <v>55</v>
      </c>
      <c r="H10" s="6" t="s">
        <v>56</v>
      </c>
      <c r="I10" s="6" t="s">
        <v>57</v>
      </c>
      <c r="J10" s="6" t="s">
        <v>58</v>
      </c>
      <c r="K10" s="6" t="s">
        <v>59</v>
      </c>
      <c r="L10" s="6" t="s">
        <v>60</v>
      </c>
      <c r="M10" s="5" t="s">
        <v>61</v>
      </c>
      <c r="N10" s="6" t="s">
        <v>62</v>
      </c>
      <c r="O10" s="6" t="s">
        <v>63</v>
      </c>
      <c r="P10" s="6" t="s">
        <v>64</v>
      </c>
      <c r="Q10" s="6" t="s">
        <v>65</v>
      </c>
      <c r="R10" s="6" t="s">
        <v>66</v>
      </c>
      <c r="S10" s="6" t="s">
        <v>67</v>
      </c>
      <c r="T10" s="6" t="s">
        <v>68</v>
      </c>
      <c r="U10" s="6" t="s">
        <v>69</v>
      </c>
      <c r="V10" s="6" t="s">
        <v>70</v>
      </c>
      <c r="W10" s="6" t="s">
        <v>71</v>
      </c>
      <c r="X10" s="6" t="s">
        <v>72</v>
      </c>
      <c r="Y10" s="5" t="s">
        <v>73</v>
      </c>
    </row>
    <row r="11" spans="1:26" x14ac:dyDescent="0.2">
      <c r="A11" s="4" t="s">
        <v>74</v>
      </c>
      <c r="B11" s="12">
        <v>1014</v>
      </c>
      <c r="C11" s="13">
        <v>605</v>
      </c>
      <c r="D11" s="12">
        <v>409</v>
      </c>
      <c r="E11" s="13">
        <v>51</v>
      </c>
      <c r="F11" s="13">
        <v>86</v>
      </c>
      <c r="G11" s="13">
        <v>139</v>
      </c>
      <c r="H11" s="13">
        <v>106</v>
      </c>
      <c r="I11" s="13">
        <v>125</v>
      </c>
      <c r="J11" s="13">
        <v>126</v>
      </c>
      <c r="K11" s="13">
        <v>126</v>
      </c>
      <c r="L11" s="13">
        <v>120</v>
      </c>
      <c r="M11" s="12">
        <v>135</v>
      </c>
      <c r="N11" s="13">
        <v>85</v>
      </c>
      <c r="O11" s="13">
        <v>89</v>
      </c>
      <c r="P11" s="13">
        <v>167</v>
      </c>
      <c r="Q11" s="13">
        <v>28</v>
      </c>
      <c r="R11" s="13">
        <v>112</v>
      </c>
      <c r="S11" s="13">
        <v>19</v>
      </c>
      <c r="T11" s="13">
        <v>66</v>
      </c>
      <c r="U11" s="13">
        <v>122</v>
      </c>
      <c r="V11" s="13">
        <v>83</v>
      </c>
      <c r="W11" s="13">
        <v>45</v>
      </c>
      <c r="X11" s="13">
        <v>102</v>
      </c>
      <c r="Y11" s="12">
        <v>92</v>
      </c>
    </row>
    <row r="12" spans="1:26" x14ac:dyDescent="0.2">
      <c r="A12" s="8" t="s">
        <v>75</v>
      </c>
      <c r="B12" s="10">
        <v>1014</v>
      </c>
      <c r="C12" s="11">
        <v>494</v>
      </c>
      <c r="D12" s="10">
        <v>520</v>
      </c>
      <c r="E12" s="11">
        <v>101</v>
      </c>
      <c r="F12" s="11">
        <v>104</v>
      </c>
      <c r="G12" s="11">
        <v>108</v>
      </c>
      <c r="H12" s="11">
        <v>110</v>
      </c>
      <c r="I12" s="11">
        <v>115</v>
      </c>
      <c r="J12" s="11">
        <v>116</v>
      </c>
      <c r="K12" s="11">
        <v>117</v>
      </c>
      <c r="L12" s="11">
        <v>122</v>
      </c>
      <c r="M12" s="10">
        <v>123</v>
      </c>
      <c r="N12" s="11">
        <v>86</v>
      </c>
      <c r="O12" s="11">
        <v>77</v>
      </c>
      <c r="P12" s="11">
        <v>130</v>
      </c>
      <c r="Q12" s="11">
        <v>42</v>
      </c>
      <c r="R12" s="11">
        <v>113</v>
      </c>
      <c r="S12" s="11">
        <v>29</v>
      </c>
      <c r="T12" s="11">
        <v>83</v>
      </c>
      <c r="U12" s="11">
        <v>134</v>
      </c>
      <c r="V12" s="11">
        <v>83</v>
      </c>
      <c r="W12" s="11">
        <v>49</v>
      </c>
      <c r="X12" s="11">
        <v>94</v>
      </c>
      <c r="Y12" s="10">
        <v>89</v>
      </c>
    </row>
    <row r="13" spans="1:26" x14ac:dyDescent="0.2">
      <c r="A13" s="4" t="s">
        <v>118</v>
      </c>
      <c r="B13" s="12">
        <v>235</v>
      </c>
      <c r="C13" s="13">
        <v>128</v>
      </c>
      <c r="D13" s="12">
        <v>107</v>
      </c>
      <c r="E13" s="13">
        <v>14</v>
      </c>
      <c r="F13" s="13">
        <v>19</v>
      </c>
      <c r="G13" s="13">
        <v>26</v>
      </c>
      <c r="H13" s="13">
        <v>23</v>
      </c>
      <c r="I13" s="13">
        <v>27</v>
      </c>
      <c r="J13" s="13">
        <v>35</v>
      </c>
      <c r="K13" s="13">
        <v>30</v>
      </c>
      <c r="L13" s="13">
        <v>26</v>
      </c>
      <c r="M13" s="12">
        <v>36</v>
      </c>
      <c r="N13" s="13">
        <v>14</v>
      </c>
      <c r="O13" s="13">
        <v>20</v>
      </c>
      <c r="P13" s="13">
        <v>42</v>
      </c>
      <c r="Q13" s="13">
        <v>12</v>
      </c>
      <c r="R13" s="13">
        <v>28</v>
      </c>
      <c r="S13" s="13">
        <v>9</v>
      </c>
      <c r="T13" s="13">
        <v>22</v>
      </c>
      <c r="U13" s="13">
        <v>34</v>
      </c>
      <c r="V13" s="13">
        <v>12</v>
      </c>
      <c r="W13" s="13">
        <v>7</v>
      </c>
      <c r="X13" s="13">
        <v>19</v>
      </c>
      <c r="Y13" s="12">
        <v>13</v>
      </c>
    </row>
    <row r="14" spans="1:26" x14ac:dyDescent="0.2">
      <c r="A14" s="4" t="s">
        <v>77</v>
      </c>
      <c r="B14" s="14">
        <v>0.23200000000000001</v>
      </c>
      <c r="C14" s="15">
        <v>0.2596</v>
      </c>
      <c r="D14" s="14">
        <v>0.20580000000000001</v>
      </c>
      <c r="E14" s="15">
        <v>0.1341</v>
      </c>
      <c r="F14" s="15">
        <v>0.17979999999999999</v>
      </c>
      <c r="G14" s="15">
        <v>0.24010000000000001</v>
      </c>
      <c r="H14" s="15">
        <v>0.20799999999999999</v>
      </c>
      <c r="I14" s="15">
        <v>0.23250000000000001</v>
      </c>
      <c r="J14" s="15">
        <v>0.30280000000000001</v>
      </c>
      <c r="K14" s="15">
        <v>0.25569999999999998</v>
      </c>
      <c r="L14" s="15">
        <v>0.21540000000000001</v>
      </c>
      <c r="M14" s="14">
        <v>0.2974</v>
      </c>
      <c r="N14" s="15">
        <v>0.16170000000000001</v>
      </c>
      <c r="O14" s="15">
        <v>0.26350000000000001</v>
      </c>
      <c r="P14" s="15">
        <v>0.32469999999999999</v>
      </c>
      <c r="Q14" s="15">
        <v>0.27200000000000002</v>
      </c>
      <c r="R14" s="15">
        <v>0.25069999999999998</v>
      </c>
      <c r="S14" s="15">
        <v>0.31590000000000001</v>
      </c>
      <c r="T14" s="15">
        <v>0.26900000000000002</v>
      </c>
      <c r="U14" s="15">
        <v>0.254</v>
      </c>
      <c r="V14" s="15">
        <v>0.1419</v>
      </c>
      <c r="W14" s="15">
        <v>0.14499999999999999</v>
      </c>
      <c r="X14" s="15">
        <v>0.20269999999999999</v>
      </c>
      <c r="Y14" s="14">
        <v>0.14019999999999999</v>
      </c>
    </row>
    <row r="15" spans="1:26" x14ac:dyDescent="0.2">
      <c r="A15" s="4" t="s">
        <v>119</v>
      </c>
      <c r="B15" s="12">
        <v>332</v>
      </c>
      <c r="C15" s="13">
        <v>194</v>
      </c>
      <c r="D15" s="12">
        <v>139</v>
      </c>
      <c r="E15" s="13">
        <v>25</v>
      </c>
      <c r="F15" s="13">
        <v>35</v>
      </c>
      <c r="G15" s="13">
        <v>46</v>
      </c>
      <c r="H15" s="13">
        <v>41</v>
      </c>
      <c r="I15" s="13">
        <v>43</v>
      </c>
      <c r="J15" s="13">
        <v>31</v>
      </c>
      <c r="K15" s="13">
        <v>38</v>
      </c>
      <c r="L15" s="13">
        <v>36</v>
      </c>
      <c r="M15" s="12">
        <v>38</v>
      </c>
      <c r="N15" s="13">
        <v>24</v>
      </c>
      <c r="O15" s="13">
        <v>28</v>
      </c>
      <c r="P15" s="13">
        <v>48</v>
      </c>
      <c r="Q15" s="13">
        <v>9</v>
      </c>
      <c r="R15" s="13">
        <v>27</v>
      </c>
      <c r="S15" s="13">
        <v>10</v>
      </c>
      <c r="T15" s="13">
        <v>26</v>
      </c>
      <c r="U15" s="13">
        <v>45</v>
      </c>
      <c r="V15" s="13">
        <v>25</v>
      </c>
      <c r="W15" s="13">
        <v>21</v>
      </c>
      <c r="X15" s="13">
        <v>40</v>
      </c>
      <c r="Y15" s="12">
        <v>29</v>
      </c>
    </row>
    <row r="16" spans="1:26" x14ac:dyDescent="0.2">
      <c r="A16" s="4" t="s">
        <v>77</v>
      </c>
      <c r="B16" s="14">
        <v>0.32790000000000002</v>
      </c>
      <c r="C16" s="15">
        <v>0.3926</v>
      </c>
      <c r="D16" s="14">
        <v>0.26650000000000001</v>
      </c>
      <c r="E16" s="15">
        <v>0.24779999999999999</v>
      </c>
      <c r="F16" s="15">
        <v>0.3387</v>
      </c>
      <c r="G16" s="15">
        <v>0.42430000000000001</v>
      </c>
      <c r="H16" s="15">
        <v>0.37019999999999997</v>
      </c>
      <c r="I16" s="15">
        <v>0.37440000000000001</v>
      </c>
      <c r="J16" s="15">
        <v>0.2651</v>
      </c>
      <c r="K16" s="15">
        <v>0.32779999999999998</v>
      </c>
      <c r="L16" s="15">
        <v>0.29509999999999997</v>
      </c>
      <c r="M16" s="14">
        <v>0.30990000000000001</v>
      </c>
      <c r="N16" s="15">
        <v>0.28299999999999997</v>
      </c>
      <c r="O16" s="15">
        <v>0.3624</v>
      </c>
      <c r="P16" s="15">
        <v>0.372</v>
      </c>
      <c r="Q16" s="15">
        <v>0.2132</v>
      </c>
      <c r="R16" s="15">
        <v>0.24099999999999999</v>
      </c>
      <c r="S16" s="15">
        <v>0.33739999999999998</v>
      </c>
      <c r="T16" s="15">
        <v>0.31309999999999999</v>
      </c>
      <c r="U16" s="15">
        <v>0.33500000000000002</v>
      </c>
      <c r="V16" s="15">
        <v>0.30740000000000001</v>
      </c>
      <c r="W16" s="15">
        <v>0.41760000000000003</v>
      </c>
      <c r="X16" s="15">
        <v>0.4224</v>
      </c>
      <c r="Y16" s="14">
        <v>0.32529999999999998</v>
      </c>
    </row>
    <row r="17" spans="1:25" x14ac:dyDescent="0.2">
      <c r="A17" s="4" t="s">
        <v>120</v>
      </c>
      <c r="B17" s="12">
        <v>253</v>
      </c>
      <c r="C17" s="13">
        <v>97</v>
      </c>
      <c r="D17" s="12">
        <v>156</v>
      </c>
      <c r="E17" s="13">
        <v>21</v>
      </c>
      <c r="F17" s="13">
        <v>25</v>
      </c>
      <c r="G17" s="13">
        <v>18</v>
      </c>
      <c r="H17" s="13">
        <v>33</v>
      </c>
      <c r="I17" s="13">
        <v>28</v>
      </c>
      <c r="J17" s="13">
        <v>37</v>
      </c>
      <c r="K17" s="13">
        <v>29</v>
      </c>
      <c r="L17" s="13">
        <v>32</v>
      </c>
      <c r="M17" s="12">
        <v>31</v>
      </c>
      <c r="N17" s="13">
        <v>19</v>
      </c>
      <c r="O17" s="13">
        <v>14</v>
      </c>
      <c r="P17" s="13">
        <v>21</v>
      </c>
      <c r="Q17" s="13">
        <v>11</v>
      </c>
      <c r="R17" s="13">
        <v>31</v>
      </c>
      <c r="S17" s="13">
        <v>6</v>
      </c>
      <c r="T17" s="13">
        <v>21</v>
      </c>
      <c r="U17" s="13">
        <v>32</v>
      </c>
      <c r="V17" s="13">
        <v>31</v>
      </c>
      <c r="W17" s="13">
        <v>17</v>
      </c>
      <c r="X17" s="13">
        <v>23</v>
      </c>
      <c r="Y17" s="12">
        <v>27</v>
      </c>
    </row>
    <row r="18" spans="1:25" x14ac:dyDescent="0.2">
      <c r="A18" s="4" t="s">
        <v>77</v>
      </c>
      <c r="B18" s="14">
        <v>0.24929999999999999</v>
      </c>
      <c r="C18" s="15">
        <v>0.1961</v>
      </c>
      <c r="D18" s="14">
        <v>0.29980000000000001</v>
      </c>
      <c r="E18" s="15">
        <v>0.2092</v>
      </c>
      <c r="F18" s="15">
        <v>0.23930000000000001</v>
      </c>
      <c r="G18" s="15">
        <v>0.1651</v>
      </c>
      <c r="H18" s="15">
        <v>0.30270000000000002</v>
      </c>
      <c r="I18" s="15">
        <v>0.23980000000000001</v>
      </c>
      <c r="J18" s="15">
        <v>0.31919999999999998</v>
      </c>
      <c r="K18" s="15">
        <v>0.25</v>
      </c>
      <c r="L18" s="15">
        <v>0.25979999999999998</v>
      </c>
      <c r="M18" s="14">
        <v>0.249</v>
      </c>
      <c r="N18" s="15">
        <v>0.21740000000000001</v>
      </c>
      <c r="O18" s="15">
        <v>0.183</v>
      </c>
      <c r="P18" s="15">
        <v>0.16320000000000001</v>
      </c>
      <c r="Q18" s="15">
        <v>0.25269999999999998</v>
      </c>
      <c r="R18" s="15">
        <v>0.27150000000000002</v>
      </c>
      <c r="S18" s="15">
        <v>0.18909999999999999</v>
      </c>
      <c r="T18" s="15">
        <v>0.25319999999999998</v>
      </c>
      <c r="U18" s="15">
        <v>0.23499999999999999</v>
      </c>
      <c r="V18" s="15">
        <v>0.37319999999999998</v>
      </c>
      <c r="W18" s="15">
        <v>0.34029999999999999</v>
      </c>
      <c r="X18" s="15">
        <v>0.248</v>
      </c>
      <c r="Y18" s="14">
        <v>0.30559999999999998</v>
      </c>
    </row>
    <row r="19" spans="1:25" x14ac:dyDescent="0.2">
      <c r="A19" s="4" t="s">
        <v>121</v>
      </c>
      <c r="B19" s="12">
        <v>104</v>
      </c>
      <c r="C19" s="13">
        <v>36</v>
      </c>
      <c r="D19" s="12">
        <v>68</v>
      </c>
      <c r="E19" s="13">
        <v>17</v>
      </c>
      <c r="F19" s="13">
        <v>15</v>
      </c>
      <c r="G19" s="13">
        <v>10</v>
      </c>
      <c r="H19" s="13">
        <v>5</v>
      </c>
      <c r="I19" s="13">
        <v>13</v>
      </c>
      <c r="J19" s="13">
        <v>8</v>
      </c>
      <c r="K19" s="13">
        <v>10</v>
      </c>
      <c r="L19" s="13">
        <v>17</v>
      </c>
      <c r="M19" s="12">
        <v>9</v>
      </c>
      <c r="N19" s="13">
        <v>17</v>
      </c>
      <c r="O19" s="13">
        <v>7</v>
      </c>
      <c r="P19" s="13">
        <v>10</v>
      </c>
      <c r="Q19" s="13">
        <v>8</v>
      </c>
      <c r="R19" s="13">
        <v>16</v>
      </c>
      <c r="S19" s="13">
        <v>1</v>
      </c>
      <c r="T19" s="13">
        <v>6</v>
      </c>
      <c r="U19" s="13">
        <v>13</v>
      </c>
      <c r="V19" s="13">
        <v>9</v>
      </c>
      <c r="W19" s="13">
        <v>2</v>
      </c>
      <c r="X19" s="13">
        <v>7</v>
      </c>
      <c r="Y19" s="12">
        <v>8</v>
      </c>
    </row>
    <row r="20" spans="1:25" x14ac:dyDescent="0.2">
      <c r="A20" s="4" t="s">
        <v>77</v>
      </c>
      <c r="B20" s="14">
        <v>0.10299999999999999</v>
      </c>
      <c r="C20" s="15">
        <v>7.3200000000000001E-2</v>
      </c>
      <c r="D20" s="14">
        <v>0.1313</v>
      </c>
      <c r="E20" s="15">
        <v>0.17219999999999999</v>
      </c>
      <c r="F20" s="15">
        <v>0.1429</v>
      </c>
      <c r="G20" s="15">
        <v>9.3700000000000006E-2</v>
      </c>
      <c r="H20" s="15">
        <v>4.6300000000000001E-2</v>
      </c>
      <c r="I20" s="15">
        <v>0.1118</v>
      </c>
      <c r="J20" s="15">
        <v>6.8900000000000003E-2</v>
      </c>
      <c r="K20" s="15">
        <v>8.7999999999999995E-2</v>
      </c>
      <c r="L20" s="15">
        <v>0.14219999999999999</v>
      </c>
      <c r="M20" s="14">
        <v>7.0999999999999994E-2</v>
      </c>
      <c r="N20" s="15">
        <v>0.1961</v>
      </c>
      <c r="O20" s="15">
        <v>9.2999999999999999E-2</v>
      </c>
      <c r="P20" s="15">
        <v>7.6399999999999996E-2</v>
      </c>
      <c r="Q20" s="15">
        <v>0.1888</v>
      </c>
      <c r="R20" s="15">
        <v>0.14269999999999999</v>
      </c>
      <c r="S20" s="15">
        <v>3.9199999999999999E-2</v>
      </c>
      <c r="T20" s="15">
        <v>7.7799999999999994E-2</v>
      </c>
      <c r="U20" s="15">
        <v>9.9199999999999997E-2</v>
      </c>
      <c r="V20" s="15">
        <v>0.107</v>
      </c>
      <c r="W20" s="15">
        <v>4.5600000000000002E-2</v>
      </c>
      <c r="X20" s="15">
        <v>7.0800000000000002E-2</v>
      </c>
      <c r="Y20" s="14">
        <v>8.6800000000000002E-2</v>
      </c>
    </row>
    <row r="21" spans="1:25" x14ac:dyDescent="0.2">
      <c r="A21" s="4" t="s">
        <v>82</v>
      </c>
      <c r="B21" s="12">
        <v>89</v>
      </c>
      <c r="C21" s="13">
        <v>39</v>
      </c>
      <c r="D21" s="12">
        <v>50</v>
      </c>
      <c r="E21" s="13">
        <v>24</v>
      </c>
      <c r="F21" s="13">
        <v>10</v>
      </c>
      <c r="G21" s="13">
        <v>8</v>
      </c>
      <c r="H21" s="13">
        <v>8</v>
      </c>
      <c r="I21" s="13">
        <v>5</v>
      </c>
      <c r="J21" s="13">
        <v>5</v>
      </c>
      <c r="K21" s="13">
        <v>9</v>
      </c>
      <c r="L21" s="13">
        <v>11</v>
      </c>
      <c r="M21" s="12">
        <v>9</v>
      </c>
      <c r="N21" s="13">
        <v>12</v>
      </c>
      <c r="O21" s="13">
        <v>8</v>
      </c>
      <c r="P21" s="13">
        <v>8</v>
      </c>
      <c r="Q21" s="13">
        <v>3</v>
      </c>
      <c r="R21" s="13">
        <v>11</v>
      </c>
      <c r="S21" s="13">
        <v>3</v>
      </c>
      <c r="T21" s="13">
        <v>7</v>
      </c>
      <c r="U21" s="13">
        <v>10</v>
      </c>
      <c r="V21" s="13">
        <v>6</v>
      </c>
      <c r="W21" s="13">
        <v>3</v>
      </c>
      <c r="X21" s="13">
        <v>5</v>
      </c>
      <c r="Y21" s="12">
        <v>13</v>
      </c>
    </row>
    <row r="22" spans="1:25" x14ac:dyDescent="0.2">
      <c r="A22" s="8" t="s">
        <v>77</v>
      </c>
      <c r="B22" s="16">
        <v>8.7800000000000003E-2</v>
      </c>
      <c r="C22" s="17">
        <v>7.85E-2</v>
      </c>
      <c r="D22" s="16">
        <v>9.6600000000000005E-2</v>
      </c>
      <c r="E22" s="17">
        <v>0.23680000000000001</v>
      </c>
      <c r="F22" s="17">
        <v>9.9400000000000002E-2</v>
      </c>
      <c r="G22" s="17">
        <v>7.6700000000000004E-2</v>
      </c>
      <c r="H22" s="17">
        <v>7.2700000000000001E-2</v>
      </c>
      <c r="I22" s="17">
        <v>4.1399999999999999E-2</v>
      </c>
      <c r="J22" s="17">
        <v>4.41E-2</v>
      </c>
      <c r="K22" s="17">
        <v>7.85E-2</v>
      </c>
      <c r="L22" s="17">
        <v>8.7400000000000005E-2</v>
      </c>
      <c r="M22" s="16">
        <v>7.2700000000000001E-2</v>
      </c>
      <c r="N22" s="17">
        <v>0.14169999999999999</v>
      </c>
      <c r="O22" s="17">
        <v>9.8199999999999996E-2</v>
      </c>
      <c r="P22" s="17">
        <v>6.3700000000000007E-2</v>
      </c>
      <c r="Q22" s="17">
        <v>7.3300000000000004E-2</v>
      </c>
      <c r="R22" s="17">
        <v>9.3899999999999997E-2</v>
      </c>
      <c r="S22" s="17">
        <v>0.11840000000000001</v>
      </c>
      <c r="T22" s="17">
        <v>8.6999999999999994E-2</v>
      </c>
      <c r="U22" s="17">
        <v>7.6799999999999993E-2</v>
      </c>
      <c r="V22" s="17">
        <v>7.0599999999999996E-2</v>
      </c>
      <c r="W22" s="17">
        <v>5.1400000000000001E-2</v>
      </c>
      <c r="X22" s="17">
        <v>5.6000000000000001E-2</v>
      </c>
      <c r="Y22" s="16">
        <v>0.1421</v>
      </c>
    </row>
    <row r="23" spans="1:25" x14ac:dyDescent="0.2">
      <c r="A23" s="4" t="s">
        <v>83</v>
      </c>
      <c r="B23" s="12">
        <v>1014</v>
      </c>
      <c r="C23" s="13">
        <v>494</v>
      </c>
      <c r="D23" s="12">
        <v>520</v>
      </c>
      <c r="E23" s="13">
        <v>101</v>
      </c>
      <c r="F23" s="13">
        <v>104</v>
      </c>
      <c r="G23" s="13">
        <v>108</v>
      </c>
      <c r="H23" s="13">
        <v>110</v>
      </c>
      <c r="I23" s="13">
        <v>115</v>
      </c>
      <c r="J23" s="13">
        <v>116</v>
      </c>
      <c r="K23" s="13">
        <v>117</v>
      </c>
      <c r="L23" s="13">
        <v>122</v>
      </c>
      <c r="M23" s="12">
        <v>123</v>
      </c>
      <c r="N23" s="13">
        <v>86</v>
      </c>
      <c r="O23" s="13">
        <v>77</v>
      </c>
      <c r="P23" s="13">
        <v>130</v>
      </c>
      <c r="Q23" s="13">
        <v>42</v>
      </c>
      <c r="R23" s="13">
        <v>113</v>
      </c>
      <c r="S23" s="13">
        <v>29</v>
      </c>
      <c r="T23" s="13">
        <v>83</v>
      </c>
      <c r="U23" s="13">
        <v>134</v>
      </c>
      <c r="V23" s="13">
        <v>83</v>
      </c>
      <c r="W23" s="13">
        <v>49</v>
      </c>
      <c r="X23" s="13">
        <v>94</v>
      </c>
      <c r="Y23" s="12">
        <v>89</v>
      </c>
    </row>
    <row r="24" spans="1:25" x14ac:dyDescent="0.2">
      <c r="A24" s="8" t="s">
        <v>77</v>
      </c>
      <c r="B24" s="18">
        <v>1</v>
      </c>
      <c r="C24" s="19">
        <v>1</v>
      </c>
      <c r="D24" s="18">
        <v>1</v>
      </c>
      <c r="E24" s="19">
        <v>1.0001</v>
      </c>
      <c r="F24" s="19">
        <v>1.0001</v>
      </c>
      <c r="G24" s="19">
        <v>0.99990000000000001</v>
      </c>
      <c r="H24" s="19">
        <v>0.99990000000000001</v>
      </c>
      <c r="I24" s="19">
        <v>0.99990000000000001</v>
      </c>
      <c r="J24" s="19">
        <v>1.0001</v>
      </c>
      <c r="K24" s="19">
        <v>1</v>
      </c>
      <c r="L24" s="19">
        <v>0.99990000000000001</v>
      </c>
      <c r="M24" s="18">
        <v>1</v>
      </c>
      <c r="N24" s="19">
        <v>0.99990000000000001</v>
      </c>
      <c r="O24" s="19">
        <v>1.0001</v>
      </c>
      <c r="P24" s="19">
        <v>1</v>
      </c>
      <c r="Q24" s="19">
        <v>1</v>
      </c>
      <c r="R24" s="19">
        <v>0.99980000000000002</v>
      </c>
      <c r="S24" s="19">
        <v>1</v>
      </c>
      <c r="T24" s="19">
        <v>1.0001</v>
      </c>
      <c r="U24" s="19">
        <v>1</v>
      </c>
      <c r="V24" s="19">
        <v>1.0001</v>
      </c>
      <c r="W24" s="19">
        <v>0.99990000000000001</v>
      </c>
      <c r="X24" s="19">
        <v>0.99990000000000001</v>
      </c>
      <c r="Y24" s="18">
        <v>1</v>
      </c>
    </row>
  </sheetData>
  <mergeCells count="5">
    <mergeCell ref="A6:Z6"/>
    <mergeCell ref="A7:Z7"/>
    <mergeCell ref="C9:D9"/>
    <mergeCell ref="E9:M9"/>
    <mergeCell ref="N9:Y9"/>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6"/>
  <sheetViews>
    <sheetView workbookViewId="0"/>
  </sheetViews>
  <sheetFormatPr defaultRowHeight="12.75" x14ac:dyDescent="0.2"/>
  <cols>
    <col min="1" max="1" width="30.7109375" customWidth="1"/>
    <col min="2" max="24" width="10.7109375" customWidth="1"/>
  </cols>
  <sheetData>
    <row r="1" spans="1:26" ht="23.25" x14ac:dyDescent="0.35">
      <c r="A1" s="2" t="s">
        <v>45</v>
      </c>
    </row>
    <row r="2" spans="1:26" ht="18" x14ac:dyDescent="0.25">
      <c r="A2" s="3" t="s">
        <v>46</v>
      </c>
    </row>
    <row r="3" spans="1:26" x14ac:dyDescent="0.2">
      <c r="A3" t="s">
        <v>47</v>
      </c>
    </row>
    <row r="5" spans="1:26" x14ac:dyDescent="0.2">
      <c r="A5" s="7" t="s">
        <v>42</v>
      </c>
    </row>
    <row r="6" spans="1:26" ht="42" customHeight="1" x14ac:dyDescent="0.2">
      <c r="A6" s="22" t="s">
        <v>126</v>
      </c>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2">
      <c r="A7" s="22" t="s">
        <v>49</v>
      </c>
      <c r="B7" s="23"/>
      <c r="C7" s="23"/>
      <c r="D7" s="23"/>
      <c r="E7" s="23"/>
      <c r="F7" s="23"/>
      <c r="G7" s="23"/>
      <c r="H7" s="23"/>
      <c r="I7" s="23"/>
      <c r="J7" s="23"/>
      <c r="K7" s="23"/>
      <c r="L7" s="23"/>
      <c r="M7" s="23"/>
      <c r="N7" s="23"/>
      <c r="O7" s="23"/>
      <c r="P7" s="23"/>
      <c r="Q7" s="23"/>
      <c r="R7" s="23"/>
      <c r="S7" s="23"/>
      <c r="T7" s="23"/>
      <c r="U7" s="23"/>
      <c r="V7" s="23"/>
      <c r="W7" s="23"/>
      <c r="X7" s="23"/>
      <c r="Y7" s="23"/>
      <c r="Z7" s="23"/>
    </row>
    <row r="9" spans="1:26" ht="39.950000000000003" customHeight="1" x14ac:dyDescent="0.2">
      <c r="B9" s="5"/>
      <c r="C9" s="24" t="s">
        <v>84</v>
      </c>
      <c r="D9" s="25"/>
      <c r="E9" s="24" t="s">
        <v>85</v>
      </c>
      <c r="F9" s="24"/>
      <c r="G9" s="24"/>
      <c r="H9" s="24"/>
      <c r="I9" s="24"/>
      <c r="J9" s="24"/>
      <c r="K9" s="24"/>
      <c r="L9" s="24"/>
      <c r="M9" s="25"/>
      <c r="N9" s="24" t="s">
        <v>86</v>
      </c>
      <c r="O9" s="24"/>
      <c r="P9" s="24"/>
      <c r="Q9" s="24"/>
      <c r="R9" s="24"/>
      <c r="S9" s="24"/>
      <c r="T9" s="24"/>
      <c r="U9" s="24"/>
      <c r="V9" s="24"/>
      <c r="W9" s="24"/>
      <c r="X9" s="24"/>
      <c r="Y9" s="25"/>
    </row>
    <row r="10" spans="1:26" ht="39.950000000000003" customHeight="1" x14ac:dyDescent="0.2">
      <c r="A10" s="5"/>
      <c r="B10" s="9" t="s">
        <v>50</v>
      </c>
      <c r="C10" s="6" t="s">
        <v>51</v>
      </c>
      <c r="D10" s="5" t="s">
        <v>52</v>
      </c>
      <c r="E10" s="6" t="s">
        <v>53</v>
      </c>
      <c r="F10" s="6" t="s">
        <v>54</v>
      </c>
      <c r="G10" s="6" t="s">
        <v>55</v>
      </c>
      <c r="H10" s="6" t="s">
        <v>56</v>
      </c>
      <c r="I10" s="6" t="s">
        <v>57</v>
      </c>
      <c r="J10" s="6" t="s">
        <v>58</v>
      </c>
      <c r="K10" s="6" t="s">
        <v>59</v>
      </c>
      <c r="L10" s="6" t="s">
        <v>60</v>
      </c>
      <c r="M10" s="5" t="s">
        <v>61</v>
      </c>
      <c r="N10" s="6" t="s">
        <v>62</v>
      </c>
      <c r="O10" s="6" t="s">
        <v>63</v>
      </c>
      <c r="P10" s="6" t="s">
        <v>64</v>
      </c>
      <c r="Q10" s="6" t="s">
        <v>65</v>
      </c>
      <c r="R10" s="6" t="s">
        <v>66</v>
      </c>
      <c r="S10" s="6" t="s">
        <v>67</v>
      </c>
      <c r="T10" s="6" t="s">
        <v>68</v>
      </c>
      <c r="U10" s="6" t="s">
        <v>69</v>
      </c>
      <c r="V10" s="6" t="s">
        <v>70</v>
      </c>
      <c r="W10" s="6" t="s">
        <v>71</v>
      </c>
      <c r="X10" s="6" t="s">
        <v>72</v>
      </c>
      <c r="Y10" s="5" t="s">
        <v>73</v>
      </c>
    </row>
    <row r="11" spans="1:26" x14ac:dyDescent="0.2">
      <c r="A11" s="4" t="s">
        <v>74</v>
      </c>
      <c r="B11" s="12">
        <v>1014</v>
      </c>
      <c r="C11" s="13">
        <v>605</v>
      </c>
      <c r="D11" s="12">
        <v>409</v>
      </c>
      <c r="E11" s="13">
        <v>51</v>
      </c>
      <c r="F11" s="13">
        <v>86</v>
      </c>
      <c r="G11" s="13">
        <v>139</v>
      </c>
      <c r="H11" s="13">
        <v>106</v>
      </c>
      <c r="I11" s="13">
        <v>125</v>
      </c>
      <c r="J11" s="13">
        <v>126</v>
      </c>
      <c r="K11" s="13">
        <v>126</v>
      </c>
      <c r="L11" s="13">
        <v>120</v>
      </c>
      <c r="M11" s="12">
        <v>135</v>
      </c>
      <c r="N11" s="13">
        <v>85</v>
      </c>
      <c r="O11" s="13">
        <v>89</v>
      </c>
      <c r="P11" s="13">
        <v>167</v>
      </c>
      <c r="Q11" s="13">
        <v>28</v>
      </c>
      <c r="R11" s="13">
        <v>112</v>
      </c>
      <c r="S11" s="13">
        <v>19</v>
      </c>
      <c r="T11" s="13">
        <v>66</v>
      </c>
      <c r="U11" s="13">
        <v>122</v>
      </c>
      <c r="V11" s="13">
        <v>83</v>
      </c>
      <c r="W11" s="13">
        <v>45</v>
      </c>
      <c r="X11" s="13">
        <v>102</v>
      </c>
      <c r="Y11" s="12">
        <v>92</v>
      </c>
    </row>
    <row r="12" spans="1:26" x14ac:dyDescent="0.2">
      <c r="A12" s="8" t="s">
        <v>75</v>
      </c>
      <c r="B12" s="10">
        <v>1014</v>
      </c>
      <c r="C12" s="11">
        <v>494</v>
      </c>
      <c r="D12" s="10">
        <v>520</v>
      </c>
      <c r="E12" s="11">
        <v>101</v>
      </c>
      <c r="F12" s="11">
        <v>104</v>
      </c>
      <c r="G12" s="11">
        <v>108</v>
      </c>
      <c r="H12" s="11">
        <v>110</v>
      </c>
      <c r="I12" s="11">
        <v>115</v>
      </c>
      <c r="J12" s="11">
        <v>116</v>
      </c>
      <c r="K12" s="11">
        <v>117</v>
      </c>
      <c r="L12" s="11">
        <v>122</v>
      </c>
      <c r="M12" s="10">
        <v>123</v>
      </c>
      <c r="N12" s="11">
        <v>86</v>
      </c>
      <c r="O12" s="11">
        <v>77</v>
      </c>
      <c r="P12" s="11">
        <v>130</v>
      </c>
      <c r="Q12" s="11">
        <v>42</v>
      </c>
      <c r="R12" s="11">
        <v>113</v>
      </c>
      <c r="S12" s="11">
        <v>29</v>
      </c>
      <c r="T12" s="11">
        <v>83</v>
      </c>
      <c r="U12" s="11">
        <v>134</v>
      </c>
      <c r="V12" s="11">
        <v>83</v>
      </c>
      <c r="W12" s="11">
        <v>49</v>
      </c>
      <c r="X12" s="11">
        <v>94</v>
      </c>
      <c r="Y12" s="10">
        <v>89</v>
      </c>
    </row>
    <row r="13" spans="1:26" x14ac:dyDescent="0.2">
      <c r="A13" s="4" t="s">
        <v>127</v>
      </c>
      <c r="B13" s="12">
        <v>449</v>
      </c>
      <c r="C13" s="13">
        <v>238</v>
      </c>
      <c r="D13" s="12">
        <v>211</v>
      </c>
      <c r="E13" s="13">
        <v>36</v>
      </c>
      <c r="F13" s="13">
        <v>48</v>
      </c>
      <c r="G13" s="13">
        <v>52</v>
      </c>
      <c r="H13" s="13">
        <v>46</v>
      </c>
      <c r="I13" s="13">
        <v>50</v>
      </c>
      <c r="J13" s="13">
        <v>56</v>
      </c>
      <c r="K13" s="13">
        <v>63</v>
      </c>
      <c r="L13" s="13">
        <v>52</v>
      </c>
      <c r="M13" s="12">
        <v>47</v>
      </c>
      <c r="N13" s="13">
        <v>31</v>
      </c>
      <c r="O13" s="13">
        <v>38</v>
      </c>
      <c r="P13" s="13">
        <v>69</v>
      </c>
      <c r="Q13" s="13">
        <v>20</v>
      </c>
      <c r="R13" s="13">
        <v>47</v>
      </c>
      <c r="S13" s="13">
        <v>19</v>
      </c>
      <c r="T13" s="13">
        <v>48</v>
      </c>
      <c r="U13" s="13">
        <v>67</v>
      </c>
      <c r="V13" s="13">
        <v>29</v>
      </c>
      <c r="W13" s="13">
        <v>19</v>
      </c>
      <c r="X13" s="13">
        <v>36</v>
      </c>
      <c r="Y13" s="12">
        <v>26</v>
      </c>
    </row>
    <row r="14" spans="1:26" x14ac:dyDescent="0.2">
      <c r="A14" s="4" t="s">
        <v>77</v>
      </c>
      <c r="B14" s="14">
        <v>0.44319999999999998</v>
      </c>
      <c r="C14" s="15">
        <v>0.48270000000000002</v>
      </c>
      <c r="D14" s="14">
        <v>0.40579999999999999</v>
      </c>
      <c r="E14" s="15">
        <v>0.35720000000000002</v>
      </c>
      <c r="F14" s="15">
        <v>0.45839999999999997</v>
      </c>
      <c r="G14" s="15">
        <v>0.47820000000000001</v>
      </c>
      <c r="H14" s="15">
        <v>0.4148</v>
      </c>
      <c r="I14" s="15">
        <v>0.43969999999999998</v>
      </c>
      <c r="J14" s="15">
        <v>0.4829</v>
      </c>
      <c r="K14" s="15">
        <v>0.54049999999999998</v>
      </c>
      <c r="L14" s="15">
        <v>0.42730000000000001</v>
      </c>
      <c r="M14" s="14">
        <v>0.38500000000000001</v>
      </c>
      <c r="N14" s="15">
        <v>0.36470000000000002</v>
      </c>
      <c r="O14" s="15">
        <v>0.49159999999999998</v>
      </c>
      <c r="P14" s="15">
        <v>0.52900000000000003</v>
      </c>
      <c r="Q14" s="15">
        <v>0.46729999999999999</v>
      </c>
      <c r="R14" s="15">
        <v>0.41949999999999998</v>
      </c>
      <c r="S14" s="15">
        <v>0.63880000000000003</v>
      </c>
      <c r="T14" s="15">
        <v>0.57940000000000003</v>
      </c>
      <c r="U14" s="15">
        <v>0.49580000000000002</v>
      </c>
      <c r="V14" s="15">
        <v>0.34570000000000001</v>
      </c>
      <c r="W14" s="15">
        <v>0.379</v>
      </c>
      <c r="X14" s="15">
        <v>0.38140000000000002</v>
      </c>
      <c r="Y14" s="14">
        <v>0.2903</v>
      </c>
    </row>
    <row r="15" spans="1:26" x14ac:dyDescent="0.2">
      <c r="A15" s="4" t="s">
        <v>128</v>
      </c>
      <c r="B15" s="12">
        <v>311</v>
      </c>
      <c r="C15" s="13">
        <v>159</v>
      </c>
      <c r="D15" s="12">
        <v>152</v>
      </c>
      <c r="E15" s="13">
        <v>30</v>
      </c>
      <c r="F15" s="13">
        <v>27</v>
      </c>
      <c r="G15" s="13">
        <v>29</v>
      </c>
      <c r="H15" s="13">
        <v>39</v>
      </c>
      <c r="I15" s="13">
        <v>38</v>
      </c>
      <c r="J15" s="13">
        <v>38</v>
      </c>
      <c r="K15" s="13">
        <v>32</v>
      </c>
      <c r="L15" s="13">
        <v>41</v>
      </c>
      <c r="M15" s="12">
        <v>37</v>
      </c>
      <c r="N15" s="13">
        <v>33</v>
      </c>
      <c r="O15" s="13">
        <v>18</v>
      </c>
      <c r="P15" s="13">
        <v>37</v>
      </c>
      <c r="Q15" s="13">
        <v>12</v>
      </c>
      <c r="R15" s="13">
        <v>29</v>
      </c>
      <c r="S15" s="13">
        <v>5</v>
      </c>
      <c r="T15" s="13">
        <v>26</v>
      </c>
      <c r="U15" s="13">
        <v>41</v>
      </c>
      <c r="V15" s="13">
        <v>22</v>
      </c>
      <c r="W15" s="13">
        <v>15</v>
      </c>
      <c r="X15" s="13">
        <v>33</v>
      </c>
      <c r="Y15" s="12">
        <v>37</v>
      </c>
    </row>
    <row r="16" spans="1:26" x14ac:dyDescent="0.2">
      <c r="A16" s="4" t="s">
        <v>77</v>
      </c>
      <c r="B16" s="14">
        <v>0.30649999999999999</v>
      </c>
      <c r="C16" s="15">
        <v>0.32240000000000002</v>
      </c>
      <c r="D16" s="14">
        <v>0.29139999999999999</v>
      </c>
      <c r="E16" s="15">
        <v>0.30230000000000001</v>
      </c>
      <c r="F16" s="15">
        <v>0.26100000000000001</v>
      </c>
      <c r="G16" s="15">
        <v>0.26840000000000003</v>
      </c>
      <c r="H16" s="15">
        <v>0.35149999999999998</v>
      </c>
      <c r="I16" s="15">
        <v>0.32779999999999998</v>
      </c>
      <c r="J16" s="15">
        <v>0.33040000000000003</v>
      </c>
      <c r="K16" s="15">
        <v>0.27210000000000001</v>
      </c>
      <c r="L16" s="15">
        <v>0.3377</v>
      </c>
      <c r="M16" s="14">
        <v>0.30120000000000002</v>
      </c>
      <c r="N16" s="15">
        <v>0.38690000000000002</v>
      </c>
      <c r="O16" s="15">
        <v>0.23899999999999999</v>
      </c>
      <c r="P16" s="15">
        <v>0.2843</v>
      </c>
      <c r="Q16" s="15">
        <v>0.27489999999999998</v>
      </c>
      <c r="R16" s="15">
        <v>0.25740000000000002</v>
      </c>
      <c r="S16" s="15">
        <v>0.15670000000000001</v>
      </c>
      <c r="T16" s="15">
        <v>0.31440000000000001</v>
      </c>
      <c r="U16" s="15">
        <v>0.30780000000000002</v>
      </c>
      <c r="V16" s="15">
        <v>0.26979999999999998</v>
      </c>
      <c r="W16" s="15">
        <v>0.30909999999999999</v>
      </c>
      <c r="X16" s="15">
        <v>0.34570000000000001</v>
      </c>
      <c r="Y16" s="14">
        <v>0.41830000000000001</v>
      </c>
    </row>
    <row r="17" spans="1:25" x14ac:dyDescent="0.2">
      <c r="A17" s="4" t="s">
        <v>129</v>
      </c>
      <c r="B17" s="12">
        <v>135</v>
      </c>
      <c r="C17" s="13">
        <v>55</v>
      </c>
      <c r="D17" s="12">
        <v>80</v>
      </c>
      <c r="E17" s="13">
        <v>14</v>
      </c>
      <c r="F17" s="13">
        <v>15</v>
      </c>
      <c r="G17" s="13">
        <v>14</v>
      </c>
      <c r="H17" s="13">
        <v>15</v>
      </c>
      <c r="I17" s="13">
        <v>17</v>
      </c>
      <c r="J17" s="13">
        <v>13</v>
      </c>
      <c r="K17" s="13">
        <v>11</v>
      </c>
      <c r="L17" s="13">
        <v>16</v>
      </c>
      <c r="M17" s="12">
        <v>21</v>
      </c>
      <c r="N17" s="13">
        <v>8</v>
      </c>
      <c r="O17" s="13">
        <v>12</v>
      </c>
      <c r="P17" s="13">
        <v>13</v>
      </c>
      <c r="Q17" s="13">
        <v>8</v>
      </c>
      <c r="R17" s="13">
        <v>22</v>
      </c>
      <c r="S17" s="13">
        <v>2</v>
      </c>
      <c r="T17" s="13">
        <v>6</v>
      </c>
      <c r="U17" s="13">
        <v>12</v>
      </c>
      <c r="V17" s="13">
        <v>21</v>
      </c>
      <c r="W17" s="13">
        <v>7</v>
      </c>
      <c r="X17" s="13">
        <v>14</v>
      </c>
      <c r="Y17" s="12">
        <v>9</v>
      </c>
    </row>
    <row r="18" spans="1:25" x14ac:dyDescent="0.2">
      <c r="A18" s="4" t="s">
        <v>77</v>
      </c>
      <c r="B18" s="14">
        <v>0.13270000000000001</v>
      </c>
      <c r="C18" s="15">
        <v>0.1108</v>
      </c>
      <c r="D18" s="14">
        <v>0.15359999999999999</v>
      </c>
      <c r="E18" s="15">
        <v>0.13550000000000001</v>
      </c>
      <c r="F18" s="15">
        <v>0.14219999999999999</v>
      </c>
      <c r="G18" s="15">
        <v>0.13450000000000001</v>
      </c>
      <c r="H18" s="15">
        <v>0.1381</v>
      </c>
      <c r="I18" s="15">
        <v>0.1439</v>
      </c>
      <c r="J18" s="15">
        <v>0.1094</v>
      </c>
      <c r="K18" s="15">
        <v>9.1499999999999998E-2</v>
      </c>
      <c r="L18" s="15">
        <v>0.12959999999999999</v>
      </c>
      <c r="M18" s="14">
        <v>0.17030000000000001</v>
      </c>
      <c r="N18" s="15">
        <v>9.8400000000000001E-2</v>
      </c>
      <c r="O18" s="15">
        <v>0.15529999999999999</v>
      </c>
      <c r="P18" s="15">
        <v>9.7000000000000003E-2</v>
      </c>
      <c r="Q18" s="15">
        <v>0.1933</v>
      </c>
      <c r="R18" s="15">
        <v>0.19639999999999999</v>
      </c>
      <c r="S18" s="15">
        <v>6.3799999999999996E-2</v>
      </c>
      <c r="T18" s="15">
        <v>7.46E-2</v>
      </c>
      <c r="U18" s="15">
        <v>8.9899999999999994E-2</v>
      </c>
      <c r="V18" s="15">
        <v>0.25009999999999999</v>
      </c>
      <c r="W18" s="15">
        <v>0.14699999999999999</v>
      </c>
      <c r="X18" s="15">
        <v>0.1525</v>
      </c>
      <c r="Y18" s="14">
        <v>9.9400000000000002E-2</v>
      </c>
    </row>
    <row r="19" spans="1:25" x14ac:dyDescent="0.2">
      <c r="A19" s="4" t="s">
        <v>130</v>
      </c>
      <c r="B19" s="12">
        <v>45</v>
      </c>
      <c r="C19" s="13">
        <v>17</v>
      </c>
      <c r="D19" s="12">
        <v>28</v>
      </c>
      <c r="E19" s="13">
        <v>5</v>
      </c>
      <c r="F19" s="13">
        <v>4</v>
      </c>
      <c r="G19" s="13">
        <v>6</v>
      </c>
      <c r="H19" s="13">
        <v>4</v>
      </c>
      <c r="I19" s="13">
        <v>5</v>
      </c>
      <c r="J19" s="13">
        <v>4</v>
      </c>
      <c r="K19" s="13">
        <v>3</v>
      </c>
      <c r="L19" s="13">
        <v>5</v>
      </c>
      <c r="M19" s="12">
        <v>8</v>
      </c>
      <c r="N19" s="13">
        <v>4</v>
      </c>
      <c r="O19" s="13">
        <v>4</v>
      </c>
      <c r="P19" s="13">
        <v>8</v>
      </c>
      <c r="Q19" s="13">
        <v>2</v>
      </c>
      <c r="R19" s="13">
        <v>4</v>
      </c>
      <c r="S19" s="13">
        <v>3</v>
      </c>
      <c r="T19" s="13">
        <v>1</v>
      </c>
      <c r="U19" s="13">
        <v>7</v>
      </c>
      <c r="V19" s="13">
        <v>6</v>
      </c>
      <c r="W19" s="13">
        <v>0</v>
      </c>
      <c r="X19" s="13">
        <v>4</v>
      </c>
      <c r="Y19" s="12">
        <v>3</v>
      </c>
    </row>
    <row r="20" spans="1:25" x14ac:dyDescent="0.2">
      <c r="A20" s="4" t="s">
        <v>77</v>
      </c>
      <c r="B20" s="14">
        <v>4.3900000000000002E-2</v>
      </c>
      <c r="C20" s="15">
        <v>3.39E-2</v>
      </c>
      <c r="D20" s="14">
        <v>5.3400000000000003E-2</v>
      </c>
      <c r="E20" s="15">
        <v>5.2600000000000001E-2</v>
      </c>
      <c r="F20" s="15">
        <v>3.85E-2</v>
      </c>
      <c r="G20" s="15">
        <v>5.3699999999999998E-2</v>
      </c>
      <c r="H20" s="15">
        <v>3.7999999999999999E-2</v>
      </c>
      <c r="I20" s="15">
        <v>4.1200000000000001E-2</v>
      </c>
      <c r="J20" s="15">
        <v>3.6799999999999999E-2</v>
      </c>
      <c r="K20" s="15">
        <v>2.87E-2</v>
      </c>
      <c r="L20" s="15">
        <v>4.0800000000000003E-2</v>
      </c>
      <c r="M20" s="14">
        <v>6.4899999999999999E-2</v>
      </c>
      <c r="N20" s="15">
        <v>4.41E-2</v>
      </c>
      <c r="O20" s="15">
        <v>5.5899999999999998E-2</v>
      </c>
      <c r="P20" s="15">
        <v>6.0499999999999998E-2</v>
      </c>
      <c r="Q20" s="15">
        <v>3.5900000000000001E-2</v>
      </c>
      <c r="R20" s="15">
        <v>3.49E-2</v>
      </c>
      <c r="S20" s="15">
        <v>8.6099999999999996E-2</v>
      </c>
      <c r="T20" s="15">
        <v>1.1599999999999999E-2</v>
      </c>
      <c r="U20" s="15">
        <v>0.05</v>
      </c>
      <c r="V20" s="15">
        <v>6.9900000000000004E-2</v>
      </c>
      <c r="W20" s="15">
        <v>0</v>
      </c>
      <c r="X20" s="15">
        <v>3.95E-2</v>
      </c>
      <c r="Y20" s="14">
        <v>3.85E-2</v>
      </c>
    </row>
    <row r="21" spans="1:25" x14ac:dyDescent="0.2">
      <c r="A21" s="4" t="s">
        <v>131</v>
      </c>
      <c r="B21" s="12">
        <v>39</v>
      </c>
      <c r="C21" s="13">
        <v>13</v>
      </c>
      <c r="D21" s="12">
        <v>27</v>
      </c>
      <c r="E21" s="13">
        <v>2</v>
      </c>
      <c r="F21" s="13">
        <v>6</v>
      </c>
      <c r="G21" s="13">
        <v>4</v>
      </c>
      <c r="H21" s="13">
        <v>4</v>
      </c>
      <c r="I21" s="13">
        <v>4</v>
      </c>
      <c r="J21" s="13">
        <v>2</v>
      </c>
      <c r="K21" s="13">
        <v>6</v>
      </c>
      <c r="L21" s="13">
        <v>4</v>
      </c>
      <c r="M21" s="12">
        <v>6</v>
      </c>
      <c r="N21" s="13">
        <v>4</v>
      </c>
      <c r="O21" s="13">
        <v>3</v>
      </c>
      <c r="P21" s="13">
        <v>2</v>
      </c>
      <c r="Q21" s="13">
        <v>1</v>
      </c>
      <c r="R21" s="13">
        <v>8</v>
      </c>
      <c r="S21" s="13">
        <v>0</v>
      </c>
      <c r="T21" s="13">
        <v>1</v>
      </c>
      <c r="U21" s="13">
        <v>3</v>
      </c>
      <c r="V21" s="13">
        <v>4</v>
      </c>
      <c r="W21" s="13">
        <v>2</v>
      </c>
      <c r="X21" s="13">
        <v>5</v>
      </c>
      <c r="Y21" s="12">
        <v>5</v>
      </c>
    </row>
    <row r="22" spans="1:25" x14ac:dyDescent="0.2">
      <c r="A22" s="4" t="s">
        <v>77</v>
      </c>
      <c r="B22" s="14">
        <v>3.8899999999999997E-2</v>
      </c>
      <c r="C22" s="15">
        <v>2.5600000000000001E-2</v>
      </c>
      <c r="D22" s="14">
        <v>5.1499999999999997E-2</v>
      </c>
      <c r="E22" s="15">
        <v>2.46E-2</v>
      </c>
      <c r="F22" s="15">
        <v>5.8900000000000001E-2</v>
      </c>
      <c r="G22" s="15">
        <v>3.9800000000000002E-2</v>
      </c>
      <c r="H22" s="15">
        <v>3.5999999999999997E-2</v>
      </c>
      <c r="I22" s="15">
        <v>3.7499999999999999E-2</v>
      </c>
      <c r="J22" s="15">
        <v>2.1299999999999999E-2</v>
      </c>
      <c r="K22" s="15">
        <v>5.0299999999999997E-2</v>
      </c>
      <c r="L22" s="15">
        <v>3.4099999999999998E-2</v>
      </c>
      <c r="M22" s="14">
        <v>4.7199999999999999E-2</v>
      </c>
      <c r="N22" s="15">
        <v>4.8899999999999999E-2</v>
      </c>
      <c r="O22" s="15">
        <v>4.3200000000000002E-2</v>
      </c>
      <c r="P22" s="15">
        <v>1.7600000000000001E-2</v>
      </c>
      <c r="Q22" s="15">
        <v>2.86E-2</v>
      </c>
      <c r="R22" s="15">
        <v>7.0099999999999996E-2</v>
      </c>
      <c r="S22" s="15">
        <v>0</v>
      </c>
      <c r="T22" s="15">
        <v>0.01</v>
      </c>
      <c r="U22" s="15">
        <v>2.4299999999999999E-2</v>
      </c>
      <c r="V22" s="15">
        <v>5.1700000000000003E-2</v>
      </c>
      <c r="W22" s="15">
        <v>3.6999999999999998E-2</v>
      </c>
      <c r="X22" s="15">
        <v>5.2699999999999997E-2</v>
      </c>
      <c r="Y22" s="14">
        <v>0.06</v>
      </c>
    </row>
    <row r="23" spans="1:25" x14ac:dyDescent="0.2">
      <c r="A23" s="4" t="s">
        <v>82</v>
      </c>
      <c r="B23" s="12">
        <v>35</v>
      </c>
      <c r="C23" s="13">
        <v>12</v>
      </c>
      <c r="D23" s="12">
        <v>23</v>
      </c>
      <c r="E23" s="13">
        <v>13</v>
      </c>
      <c r="F23" s="13">
        <v>4</v>
      </c>
      <c r="G23" s="13">
        <v>3</v>
      </c>
      <c r="H23" s="13">
        <v>2</v>
      </c>
      <c r="I23" s="13">
        <v>1</v>
      </c>
      <c r="J23" s="13">
        <v>2</v>
      </c>
      <c r="K23" s="13">
        <v>2</v>
      </c>
      <c r="L23" s="13">
        <v>4</v>
      </c>
      <c r="M23" s="12">
        <v>4</v>
      </c>
      <c r="N23" s="13">
        <v>5</v>
      </c>
      <c r="O23" s="13">
        <v>1</v>
      </c>
      <c r="P23" s="13">
        <v>2</v>
      </c>
      <c r="Q23" s="13">
        <v>0</v>
      </c>
      <c r="R23" s="13">
        <v>2</v>
      </c>
      <c r="S23" s="13">
        <v>2</v>
      </c>
      <c r="T23" s="13">
        <v>1</v>
      </c>
      <c r="U23" s="13">
        <v>4</v>
      </c>
      <c r="V23" s="13">
        <v>1</v>
      </c>
      <c r="W23" s="13">
        <v>6</v>
      </c>
      <c r="X23" s="13">
        <v>3</v>
      </c>
      <c r="Y23" s="12">
        <v>8</v>
      </c>
    </row>
    <row r="24" spans="1:25" x14ac:dyDescent="0.2">
      <c r="A24" s="8" t="s">
        <v>77</v>
      </c>
      <c r="B24" s="16">
        <v>3.4700000000000002E-2</v>
      </c>
      <c r="C24" s="17">
        <v>2.4500000000000001E-2</v>
      </c>
      <c r="D24" s="16">
        <v>4.4299999999999999E-2</v>
      </c>
      <c r="E24" s="17">
        <v>0.1278</v>
      </c>
      <c r="F24" s="17">
        <v>4.1099999999999998E-2</v>
      </c>
      <c r="G24" s="17">
        <v>2.5399999999999999E-2</v>
      </c>
      <c r="H24" s="17">
        <v>2.1600000000000001E-2</v>
      </c>
      <c r="I24" s="17">
        <v>9.9000000000000008E-3</v>
      </c>
      <c r="J24" s="17">
        <v>1.9199999999999998E-2</v>
      </c>
      <c r="K24" s="17">
        <v>1.7000000000000001E-2</v>
      </c>
      <c r="L24" s="17">
        <v>3.0499999999999999E-2</v>
      </c>
      <c r="M24" s="16">
        <v>3.1399999999999997E-2</v>
      </c>
      <c r="N24" s="17">
        <v>5.7000000000000002E-2</v>
      </c>
      <c r="O24" s="17">
        <v>1.4999999999999999E-2</v>
      </c>
      <c r="P24" s="17">
        <v>1.1599999999999999E-2</v>
      </c>
      <c r="Q24" s="17">
        <v>0</v>
      </c>
      <c r="R24" s="17">
        <v>2.18E-2</v>
      </c>
      <c r="S24" s="17">
        <v>5.4600000000000003E-2</v>
      </c>
      <c r="T24" s="17">
        <v>0.01</v>
      </c>
      <c r="U24" s="17">
        <v>3.2199999999999999E-2</v>
      </c>
      <c r="V24" s="17">
        <v>1.29E-2</v>
      </c>
      <c r="W24" s="17">
        <v>0.12790000000000001</v>
      </c>
      <c r="X24" s="17">
        <v>2.8199999999999999E-2</v>
      </c>
      <c r="Y24" s="16">
        <v>9.3600000000000003E-2</v>
      </c>
    </row>
    <row r="25" spans="1:25" x14ac:dyDescent="0.2">
      <c r="A25" s="4" t="s">
        <v>83</v>
      </c>
      <c r="B25" s="12">
        <v>1014</v>
      </c>
      <c r="C25" s="13">
        <v>494</v>
      </c>
      <c r="D25" s="12">
        <v>520</v>
      </c>
      <c r="E25" s="13">
        <v>101</v>
      </c>
      <c r="F25" s="13">
        <v>104</v>
      </c>
      <c r="G25" s="13">
        <v>108</v>
      </c>
      <c r="H25" s="13">
        <v>110</v>
      </c>
      <c r="I25" s="13">
        <v>115</v>
      </c>
      <c r="J25" s="13">
        <v>116</v>
      </c>
      <c r="K25" s="13">
        <v>117</v>
      </c>
      <c r="L25" s="13">
        <v>122</v>
      </c>
      <c r="M25" s="12">
        <v>123</v>
      </c>
      <c r="N25" s="13">
        <v>86</v>
      </c>
      <c r="O25" s="13">
        <v>77</v>
      </c>
      <c r="P25" s="13">
        <v>130</v>
      </c>
      <c r="Q25" s="13">
        <v>42</v>
      </c>
      <c r="R25" s="13">
        <v>113</v>
      </c>
      <c r="S25" s="13">
        <v>29</v>
      </c>
      <c r="T25" s="13">
        <v>83</v>
      </c>
      <c r="U25" s="13">
        <v>134</v>
      </c>
      <c r="V25" s="13">
        <v>83</v>
      </c>
      <c r="W25" s="13">
        <v>49</v>
      </c>
      <c r="X25" s="13">
        <v>94</v>
      </c>
      <c r="Y25" s="12">
        <v>89</v>
      </c>
    </row>
    <row r="26" spans="1:25" x14ac:dyDescent="0.2">
      <c r="A26" s="8" t="s">
        <v>77</v>
      </c>
      <c r="B26" s="18">
        <v>0.99990000000000001</v>
      </c>
      <c r="C26" s="19">
        <v>0.99990000000000001</v>
      </c>
      <c r="D26" s="18">
        <v>1</v>
      </c>
      <c r="E26" s="19">
        <v>1</v>
      </c>
      <c r="F26" s="19">
        <v>1.0001</v>
      </c>
      <c r="G26" s="19">
        <v>1</v>
      </c>
      <c r="H26" s="19">
        <v>1</v>
      </c>
      <c r="I26" s="19">
        <v>1</v>
      </c>
      <c r="J26" s="19">
        <v>1</v>
      </c>
      <c r="K26" s="19">
        <v>1.0001</v>
      </c>
      <c r="L26" s="19">
        <v>1</v>
      </c>
      <c r="M26" s="18">
        <v>1</v>
      </c>
      <c r="N26" s="19">
        <v>1</v>
      </c>
      <c r="O26" s="19">
        <v>1</v>
      </c>
      <c r="P26" s="19">
        <v>1</v>
      </c>
      <c r="Q26" s="19">
        <v>1</v>
      </c>
      <c r="R26" s="19">
        <v>1.0001</v>
      </c>
      <c r="S26" s="19">
        <v>1</v>
      </c>
      <c r="T26" s="19">
        <v>1</v>
      </c>
      <c r="U26" s="19">
        <v>1</v>
      </c>
      <c r="V26" s="19">
        <v>1.0001</v>
      </c>
      <c r="W26" s="19">
        <v>1</v>
      </c>
      <c r="X26" s="19">
        <v>1</v>
      </c>
      <c r="Y26" s="18">
        <v>1.0001</v>
      </c>
    </row>
  </sheetData>
  <mergeCells count="5">
    <mergeCell ref="A6:Z6"/>
    <mergeCell ref="A7:Z7"/>
    <mergeCell ref="C9:D9"/>
    <mergeCell ref="E9:M9"/>
    <mergeCell ref="N9:Y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5"/>
  <sheetViews>
    <sheetView workbookViewId="0"/>
  </sheetViews>
  <sheetFormatPr defaultRowHeight="12.75" x14ac:dyDescent="0.2"/>
  <cols>
    <col min="2" max="2" width="15.7109375" customWidth="1"/>
    <col min="3" max="3" width="120.7109375" customWidth="1"/>
    <col min="4" max="4" width="50.7109375" customWidth="1"/>
  </cols>
  <sheetData>
    <row r="1" spans="1:4" x14ac:dyDescent="0.2">
      <c r="A1" s="1" t="s">
        <v>0</v>
      </c>
      <c r="B1" s="1" t="s">
        <v>1</v>
      </c>
      <c r="C1" s="1" t="s">
        <v>2</v>
      </c>
      <c r="D1" s="1" t="s">
        <v>3</v>
      </c>
    </row>
    <row r="2" spans="1:4" x14ac:dyDescent="0.2">
      <c r="A2" s="21" t="str">
        <f>HYPERLINK("#'Table 1'!A5", "Table 1")</f>
        <v>Table 1</v>
      </c>
      <c r="B2" s="20" t="s">
        <v>5</v>
      </c>
      <c r="C2" s="20" t="s">
        <v>6</v>
      </c>
      <c r="D2" s="20" t="s">
        <v>7</v>
      </c>
    </row>
    <row r="3" spans="1:4" x14ac:dyDescent="0.2">
      <c r="A3" s="21" t="str">
        <f>HYPERLINK("#'Table 2'!A5", "Table 2")</f>
        <v>Table 2</v>
      </c>
      <c r="B3" s="20" t="s">
        <v>9</v>
      </c>
      <c r="C3" s="20" t="s">
        <v>10</v>
      </c>
      <c r="D3" s="20" t="s">
        <v>7</v>
      </c>
    </row>
    <row r="4" spans="1:4" x14ac:dyDescent="0.2">
      <c r="A4" s="21" t="str">
        <f>HYPERLINK("#'Table 3'!A5", "Table 3")</f>
        <v>Table 3</v>
      </c>
      <c r="B4" s="20" t="s">
        <v>12</v>
      </c>
      <c r="C4" s="20" t="s">
        <v>13</v>
      </c>
      <c r="D4" s="20" t="s">
        <v>7</v>
      </c>
    </row>
    <row r="5" spans="1:4" x14ac:dyDescent="0.2">
      <c r="A5" s="21" t="str">
        <f>HYPERLINK("#'Table 4'!A5", "Table 4")</f>
        <v>Table 4</v>
      </c>
      <c r="B5" s="20" t="s">
        <v>15</v>
      </c>
      <c r="C5" s="20" t="s">
        <v>10</v>
      </c>
      <c r="D5" s="20" t="s">
        <v>7</v>
      </c>
    </row>
    <row r="6" spans="1:4" x14ac:dyDescent="0.2">
      <c r="A6" s="21" t="str">
        <f>HYPERLINK("#'Table 5'!A5", "Table 5")</f>
        <v>Table 5</v>
      </c>
      <c r="B6" s="20" t="s">
        <v>17</v>
      </c>
      <c r="C6" s="20" t="s">
        <v>18</v>
      </c>
      <c r="D6" s="20" t="s">
        <v>7</v>
      </c>
    </row>
    <row r="7" spans="1:4" x14ac:dyDescent="0.2">
      <c r="A7" s="21" t="str">
        <f>HYPERLINK("#'Table 6'!A5", "Table 6")</f>
        <v>Table 6</v>
      </c>
      <c r="B7" s="20" t="s">
        <v>20</v>
      </c>
      <c r="C7" s="20" t="s">
        <v>21</v>
      </c>
      <c r="D7" s="20" t="s">
        <v>7</v>
      </c>
    </row>
    <row r="8" spans="1:4" x14ac:dyDescent="0.2">
      <c r="A8" s="21" t="str">
        <f>HYPERLINK("#'Table 7'!A5", "Table 7")</f>
        <v>Table 7</v>
      </c>
      <c r="B8" s="20" t="s">
        <v>23</v>
      </c>
      <c r="C8" s="20" t="s">
        <v>24</v>
      </c>
      <c r="D8" s="20" t="s">
        <v>7</v>
      </c>
    </row>
    <row r="9" spans="1:4" x14ac:dyDescent="0.2">
      <c r="A9" s="21" t="str">
        <f>HYPERLINK("#'Table 8'!A5", "Table 8")</f>
        <v>Table 8</v>
      </c>
      <c r="B9" s="20" t="s">
        <v>26</v>
      </c>
      <c r="C9" s="20" t="s">
        <v>27</v>
      </c>
      <c r="D9" s="20" t="s">
        <v>7</v>
      </c>
    </row>
    <row r="10" spans="1:4" x14ac:dyDescent="0.2">
      <c r="A10" s="21" t="str">
        <f>HYPERLINK("#'Table 9'!A5", "Table 9")</f>
        <v>Table 9</v>
      </c>
      <c r="B10" s="20" t="s">
        <v>29</v>
      </c>
      <c r="C10" s="20" t="s">
        <v>30</v>
      </c>
      <c r="D10" s="20" t="s">
        <v>7</v>
      </c>
    </row>
    <row r="11" spans="1:4" x14ac:dyDescent="0.2">
      <c r="A11" s="21" t="str">
        <f>HYPERLINK("#'Table 10'!A5", "Table 10")</f>
        <v>Table 10</v>
      </c>
      <c r="B11" s="20" t="s">
        <v>32</v>
      </c>
      <c r="C11" s="20" t="s">
        <v>33</v>
      </c>
      <c r="D11" s="20" t="s">
        <v>7</v>
      </c>
    </row>
    <row r="12" spans="1:4" x14ac:dyDescent="0.2">
      <c r="A12" s="21" t="str">
        <f>HYPERLINK("#'Table 11'!A5", "Table 11")</f>
        <v>Table 11</v>
      </c>
      <c r="B12" s="20" t="s">
        <v>35</v>
      </c>
      <c r="C12" s="20" t="s">
        <v>36</v>
      </c>
      <c r="D12" s="20" t="s">
        <v>7</v>
      </c>
    </row>
    <row r="13" spans="1:4" x14ac:dyDescent="0.2">
      <c r="A13" s="21" t="str">
        <f>HYPERLINK("#'Table 12'!A5", "Table 12")</f>
        <v>Table 12</v>
      </c>
      <c r="B13" s="20" t="s">
        <v>38</v>
      </c>
      <c r="C13" s="20" t="s">
        <v>10</v>
      </c>
      <c r="D13" s="20" t="s">
        <v>7</v>
      </c>
    </row>
    <row r="14" spans="1:4" x14ac:dyDescent="0.2">
      <c r="A14" s="21" t="str">
        <f>HYPERLINK("#'Table 13'!A5", "Table 13")</f>
        <v>Table 13</v>
      </c>
      <c r="B14" s="20" t="s">
        <v>40</v>
      </c>
      <c r="C14" s="20" t="s">
        <v>41</v>
      </c>
      <c r="D14" s="20" t="s">
        <v>7</v>
      </c>
    </row>
    <row r="15" spans="1:4" x14ac:dyDescent="0.2">
      <c r="A15" s="21" t="str">
        <f>HYPERLINK("#'Table 14'!A5", "Table 14")</f>
        <v>Table 14</v>
      </c>
      <c r="B15" s="20" t="s">
        <v>43</v>
      </c>
      <c r="C15" s="20" t="s">
        <v>44</v>
      </c>
      <c r="D15" s="20" t="s">
        <v>7</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6"/>
  <sheetViews>
    <sheetView workbookViewId="0"/>
  </sheetViews>
  <sheetFormatPr defaultRowHeight="12.75" x14ac:dyDescent="0.2"/>
  <cols>
    <col min="1" max="1" width="30.7109375" customWidth="1"/>
    <col min="2" max="24" width="10.7109375" customWidth="1"/>
  </cols>
  <sheetData>
    <row r="1" spans="1:26" ht="23.25" x14ac:dyDescent="0.35">
      <c r="A1" s="2" t="s">
        <v>45</v>
      </c>
    </row>
    <row r="2" spans="1:26" ht="18" x14ac:dyDescent="0.25">
      <c r="A2" s="3" t="s">
        <v>46</v>
      </c>
    </row>
    <row r="3" spans="1:26" x14ac:dyDescent="0.2">
      <c r="A3" t="s">
        <v>47</v>
      </c>
    </row>
    <row r="5" spans="1:26" x14ac:dyDescent="0.2">
      <c r="A5" s="7" t="s">
        <v>4</v>
      </c>
    </row>
    <row r="6" spans="1:26" ht="42" customHeight="1" x14ac:dyDescent="0.2">
      <c r="A6" s="22" t="s">
        <v>48</v>
      </c>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2">
      <c r="A7" s="22" t="s">
        <v>49</v>
      </c>
      <c r="B7" s="23"/>
      <c r="C7" s="23"/>
      <c r="D7" s="23"/>
      <c r="E7" s="23"/>
      <c r="F7" s="23"/>
      <c r="G7" s="23"/>
      <c r="H7" s="23"/>
      <c r="I7" s="23"/>
      <c r="J7" s="23"/>
      <c r="K7" s="23"/>
      <c r="L7" s="23"/>
      <c r="M7" s="23"/>
      <c r="N7" s="23"/>
      <c r="O7" s="23"/>
      <c r="P7" s="23"/>
      <c r="Q7" s="23"/>
      <c r="R7" s="23"/>
      <c r="S7" s="23"/>
      <c r="T7" s="23"/>
      <c r="U7" s="23"/>
      <c r="V7" s="23"/>
      <c r="W7" s="23"/>
      <c r="X7" s="23"/>
      <c r="Y7" s="23"/>
      <c r="Z7" s="23"/>
    </row>
    <row r="9" spans="1:26" ht="39.950000000000003" customHeight="1" x14ac:dyDescent="0.2">
      <c r="B9" s="5"/>
      <c r="C9" s="24" t="s">
        <v>84</v>
      </c>
      <c r="D9" s="25"/>
      <c r="E9" s="24" t="s">
        <v>85</v>
      </c>
      <c r="F9" s="24"/>
      <c r="G9" s="24"/>
      <c r="H9" s="24"/>
      <c r="I9" s="24"/>
      <c r="J9" s="24"/>
      <c r="K9" s="24"/>
      <c r="L9" s="24"/>
      <c r="M9" s="25"/>
      <c r="N9" s="24" t="s">
        <v>86</v>
      </c>
      <c r="O9" s="24"/>
      <c r="P9" s="24"/>
      <c r="Q9" s="24"/>
      <c r="R9" s="24"/>
      <c r="S9" s="24"/>
      <c r="T9" s="24"/>
      <c r="U9" s="24"/>
      <c r="V9" s="24"/>
      <c r="W9" s="24"/>
      <c r="X9" s="24"/>
      <c r="Y9" s="25"/>
    </row>
    <row r="10" spans="1:26" ht="39.950000000000003" customHeight="1" x14ac:dyDescent="0.2">
      <c r="A10" s="5"/>
      <c r="B10" s="9" t="s">
        <v>50</v>
      </c>
      <c r="C10" s="6" t="s">
        <v>51</v>
      </c>
      <c r="D10" s="5" t="s">
        <v>52</v>
      </c>
      <c r="E10" s="6" t="s">
        <v>53</v>
      </c>
      <c r="F10" s="6" t="s">
        <v>54</v>
      </c>
      <c r="G10" s="6" t="s">
        <v>55</v>
      </c>
      <c r="H10" s="6" t="s">
        <v>56</v>
      </c>
      <c r="I10" s="6" t="s">
        <v>57</v>
      </c>
      <c r="J10" s="6" t="s">
        <v>58</v>
      </c>
      <c r="K10" s="6" t="s">
        <v>59</v>
      </c>
      <c r="L10" s="6" t="s">
        <v>60</v>
      </c>
      <c r="M10" s="5" t="s">
        <v>61</v>
      </c>
      <c r="N10" s="6" t="s">
        <v>62</v>
      </c>
      <c r="O10" s="6" t="s">
        <v>63</v>
      </c>
      <c r="P10" s="6" t="s">
        <v>64</v>
      </c>
      <c r="Q10" s="6" t="s">
        <v>65</v>
      </c>
      <c r="R10" s="6" t="s">
        <v>66</v>
      </c>
      <c r="S10" s="6" t="s">
        <v>67</v>
      </c>
      <c r="T10" s="6" t="s">
        <v>68</v>
      </c>
      <c r="U10" s="6" t="s">
        <v>69</v>
      </c>
      <c r="V10" s="6" t="s">
        <v>70</v>
      </c>
      <c r="W10" s="6" t="s">
        <v>71</v>
      </c>
      <c r="X10" s="6" t="s">
        <v>72</v>
      </c>
      <c r="Y10" s="5" t="s">
        <v>73</v>
      </c>
    </row>
    <row r="11" spans="1:26" x14ac:dyDescent="0.2">
      <c r="A11" s="4" t="s">
        <v>74</v>
      </c>
      <c r="B11" s="12">
        <v>1014</v>
      </c>
      <c r="C11" s="13">
        <v>605</v>
      </c>
      <c r="D11" s="12">
        <v>409</v>
      </c>
      <c r="E11" s="13">
        <v>51</v>
      </c>
      <c r="F11" s="13">
        <v>86</v>
      </c>
      <c r="G11" s="13">
        <v>139</v>
      </c>
      <c r="H11" s="13">
        <v>106</v>
      </c>
      <c r="I11" s="13">
        <v>125</v>
      </c>
      <c r="J11" s="13">
        <v>126</v>
      </c>
      <c r="K11" s="13">
        <v>126</v>
      </c>
      <c r="L11" s="13">
        <v>120</v>
      </c>
      <c r="M11" s="12">
        <v>135</v>
      </c>
      <c r="N11" s="13">
        <v>85</v>
      </c>
      <c r="O11" s="13">
        <v>89</v>
      </c>
      <c r="P11" s="13">
        <v>167</v>
      </c>
      <c r="Q11" s="13">
        <v>28</v>
      </c>
      <c r="R11" s="13">
        <v>112</v>
      </c>
      <c r="S11" s="13">
        <v>19</v>
      </c>
      <c r="T11" s="13">
        <v>66</v>
      </c>
      <c r="U11" s="13">
        <v>122</v>
      </c>
      <c r="V11" s="13">
        <v>83</v>
      </c>
      <c r="W11" s="13">
        <v>45</v>
      </c>
      <c r="X11" s="13">
        <v>102</v>
      </c>
      <c r="Y11" s="12">
        <v>92</v>
      </c>
    </row>
    <row r="12" spans="1:26" x14ac:dyDescent="0.2">
      <c r="A12" s="8" t="s">
        <v>75</v>
      </c>
      <c r="B12" s="10">
        <v>1014</v>
      </c>
      <c r="C12" s="11">
        <v>494</v>
      </c>
      <c r="D12" s="10">
        <v>520</v>
      </c>
      <c r="E12" s="11">
        <v>101</v>
      </c>
      <c r="F12" s="11">
        <v>104</v>
      </c>
      <c r="G12" s="11">
        <v>108</v>
      </c>
      <c r="H12" s="11">
        <v>110</v>
      </c>
      <c r="I12" s="11">
        <v>115</v>
      </c>
      <c r="J12" s="11">
        <v>116</v>
      </c>
      <c r="K12" s="11">
        <v>117</v>
      </c>
      <c r="L12" s="11">
        <v>122</v>
      </c>
      <c r="M12" s="10">
        <v>123</v>
      </c>
      <c r="N12" s="11">
        <v>86</v>
      </c>
      <c r="O12" s="11">
        <v>77</v>
      </c>
      <c r="P12" s="11">
        <v>130</v>
      </c>
      <c r="Q12" s="11">
        <v>42</v>
      </c>
      <c r="R12" s="11">
        <v>113</v>
      </c>
      <c r="S12" s="11">
        <v>29</v>
      </c>
      <c r="T12" s="11">
        <v>83</v>
      </c>
      <c r="U12" s="11">
        <v>134</v>
      </c>
      <c r="V12" s="11">
        <v>83</v>
      </c>
      <c r="W12" s="11">
        <v>49</v>
      </c>
      <c r="X12" s="11">
        <v>94</v>
      </c>
      <c r="Y12" s="10">
        <v>89</v>
      </c>
    </row>
    <row r="13" spans="1:26" x14ac:dyDescent="0.2">
      <c r="A13" s="4" t="s">
        <v>76</v>
      </c>
      <c r="B13" s="12">
        <v>142</v>
      </c>
      <c r="C13" s="13">
        <v>65</v>
      </c>
      <c r="D13" s="12">
        <v>78</v>
      </c>
      <c r="E13" s="13">
        <v>9</v>
      </c>
      <c r="F13" s="13">
        <v>11</v>
      </c>
      <c r="G13" s="13">
        <v>16</v>
      </c>
      <c r="H13" s="13">
        <v>12</v>
      </c>
      <c r="I13" s="13">
        <v>14</v>
      </c>
      <c r="J13" s="13">
        <v>25</v>
      </c>
      <c r="K13" s="13">
        <v>22</v>
      </c>
      <c r="L13" s="13">
        <v>20</v>
      </c>
      <c r="M13" s="12">
        <v>14</v>
      </c>
      <c r="N13" s="13">
        <v>13</v>
      </c>
      <c r="O13" s="13">
        <v>10</v>
      </c>
      <c r="P13" s="13">
        <v>31</v>
      </c>
      <c r="Q13" s="13">
        <v>3</v>
      </c>
      <c r="R13" s="13">
        <v>14</v>
      </c>
      <c r="S13" s="13">
        <v>3</v>
      </c>
      <c r="T13" s="13">
        <v>12</v>
      </c>
      <c r="U13" s="13">
        <v>22</v>
      </c>
      <c r="V13" s="13">
        <v>6</v>
      </c>
      <c r="W13" s="13">
        <v>5</v>
      </c>
      <c r="X13" s="13">
        <v>13</v>
      </c>
      <c r="Y13" s="12">
        <v>9</v>
      </c>
    </row>
    <row r="14" spans="1:26" x14ac:dyDescent="0.2">
      <c r="A14" s="4" t="s">
        <v>77</v>
      </c>
      <c r="B14" s="14">
        <v>0.1404</v>
      </c>
      <c r="C14" s="15">
        <v>0.13109999999999999</v>
      </c>
      <c r="D14" s="14">
        <v>0.14929999999999999</v>
      </c>
      <c r="E14" s="15">
        <v>9.3399999999999997E-2</v>
      </c>
      <c r="F14" s="15">
        <v>0.1081</v>
      </c>
      <c r="G14" s="15">
        <v>0.1459</v>
      </c>
      <c r="H14" s="15">
        <v>0.1132</v>
      </c>
      <c r="I14" s="15">
        <v>0.1177</v>
      </c>
      <c r="J14" s="15">
        <v>0.214</v>
      </c>
      <c r="K14" s="15">
        <v>0.1867</v>
      </c>
      <c r="L14" s="15">
        <v>0.16139999999999999</v>
      </c>
      <c r="M14" s="14">
        <v>0.1132</v>
      </c>
      <c r="N14" s="15">
        <v>0.1492</v>
      </c>
      <c r="O14" s="15">
        <v>0.127</v>
      </c>
      <c r="P14" s="15">
        <v>0.23910000000000001</v>
      </c>
      <c r="Q14" s="15">
        <v>7.4700000000000003E-2</v>
      </c>
      <c r="R14" s="15">
        <v>0.1268</v>
      </c>
      <c r="S14" s="15">
        <v>0.10299999999999999</v>
      </c>
      <c r="T14" s="15">
        <v>0.14480000000000001</v>
      </c>
      <c r="U14" s="15">
        <v>0.1636</v>
      </c>
      <c r="V14" s="15">
        <v>7.3499999999999996E-2</v>
      </c>
      <c r="W14" s="15">
        <v>9.5399999999999999E-2</v>
      </c>
      <c r="X14" s="15">
        <v>0.13800000000000001</v>
      </c>
      <c r="Y14" s="14">
        <v>9.5899999999999999E-2</v>
      </c>
    </row>
    <row r="15" spans="1:26" x14ac:dyDescent="0.2">
      <c r="A15" s="4" t="s">
        <v>78</v>
      </c>
      <c r="B15" s="12">
        <v>191</v>
      </c>
      <c r="C15" s="13">
        <v>100</v>
      </c>
      <c r="D15" s="12">
        <v>91</v>
      </c>
      <c r="E15" s="13">
        <v>11</v>
      </c>
      <c r="F15" s="13">
        <v>20</v>
      </c>
      <c r="G15" s="13">
        <v>28</v>
      </c>
      <c r="H15" s="13">
        <v>18</v>
      </c>
      <c r="I15" s="13">
        <v>24</v>
      </c>
      <c r="J15" s="13">
        <v>18</v>
      </c>
      <c r="K15" s="13">
        <v>27</v>
      </c>
      <c r="L15" s="13">
        <v>24</v>
      </c>
      <c r="M15" s="12">
        <v>21</v>
      </c>
      <c r="N15" s="13">
        <v>15</v>
      </c>
      <c r="O15" s="13">
        <v>18</v>
      </c>
      <c r="P15" s="13">
        <v>24</v>
      </c>
      <c r="Q15" s="13">
        <v>10</v>
      </c>
      <c r="R15" s="13">
        <v>12</v>
      </c>
      <c r="S15" s="13">
        <v>3</v>
      </c>
      <c r="T15" s="13">
        <v>10</v>
      </c>
      <c r="U15" s="13">
        <v>30</v>
      </c>
      <c r="V15" s="13">
        <v>13</v>
      </c>
      <c r="W15" s="13">
        <v>9</v>
      </c>
      <c r="X15" s="13">
        <v>25</v>
      </c>
      <c r="Y15" s="12">
        <v>23</v>
      </c>
    </row>
    <row r="16" spans="1:26" x14ac:dyDescent="0.2">
      <c r="A16" s="4" t="s">
        <v>77</v>
      </c>
      <c r="B16" s="14">
        <v>0.188</v>
      </c>
      <c r="C16" s="15">
        <v>0.20219999999999999</v>
      </c>
      <c r="D16" s="14">
        <v>0.17449999999999999</v>
      </c>
      <c r="E16" s="15">
        <v>0.11219999999999999</v>
      </c>
      <c r="F16" s="15">
        <v>0.1943</v>
      </c>
      <c r="G16" s="15">
        <v>0.25650000000000001</v>
      </c>
      <c r="H16" s="15">
        <v>0.16189999999999999</v>
      </c>
      <c r="I16" s="15">
        <v>0.21279999999999999</v>
      </c>
      <c r="J16" s="15">
        <v>0.15409999999999999</v>
      </c>
      <c r="K16" s="15">
        <v>0.2283</v>
      </c>
      <c r="L16" s="15">
        <v>0.1943</v>
      </c>
      <c r="M16" s="14">
        <v>0.1721</v>
      </c>
      <c r="N16" s="15">
        <v>0.17119999999999999</v>
      </c>
      <c r="O16" s="15">
        <v>0.22919999999999999</v>
      </c>
      <c r="P16" s="15">
        <v>0.18110000000000001</v>
      </c>
      <c r="Q16" s="15">
        <v>0.2258</v>
      </c>
      <c r="R16" s="15">
        <v>0.1099</v>
      </c>
      <c r="S16" s="15">
        <v>0.10150000000000001</v>
      </c>
      <c r="T16" s="15">
        <v>0.1157</v>
      </c>
      <c r="U16" s="15">
        <v>0.22070000000000001</v>
      </c>
      <c r="V16" s="15">
        <v>0.15820000000000001</v>
      </c>
      <c r="W16" s="15">
        <v>0.18060000000000001</v>
      </c>
      <c r="X16" s="15">
        <v>0.26150000000000001</v>
      </c>
      <c r="Y16" s="14">
        <v>0.25769999999999998</v>
      </c>
    </row>
    <row r="17" spans="1:25" x14ac:dyDescent="0.2">
      <c r="A17" s="4" t="s">
        <v>79</v>
      </c>
      <c r="B17" s="12">
        <v>239</v>
      </c>
      <c r="C17" s="13">
        <v>108</v>
      </c>
      <c r="D17" s="12">
        <v>131</v>
      </c>
      <c r="E17" s="13">
        <v>28</v>
      </c>
      <c r="F17" s="13">
        <v>20</v>
      </c>
      <c r="G17" s="13">
        <v>18</v>
      </c>
      <c r="H17" s="13">
        <v>40</v>
      </c>
      <c r="I17" s="13">
        <v>32</v>
      </c>
      <c r="J17" s="13">
        <v>23</v>
      </c>
      <c r="K17" s="13">
        <v>24</v>
      </c>
      <c r="L17" s="13">
        <v>27</v>
      </c>
      <c r="M17" s="12">
        <v>29</v>
      </c>
      <c r="N17" s="13">
        <v>17</v>
      </c>
      <c r="O17" s="13">
        <v>17</v>
      </c>
      <c r="P17" s="13">
        <v>26</v>
      </c>
      <c r="Q17" s="13">
        <v>7</v>
      </c>
      <c r="R17" s="13">
        <v>37</v>
      </c>
      <c r="S17" s="13">
        <v>6</v>
      </c>
      <c r="T17" s="13">
        <v>29</v>
      </c>
      <c r="U17" s="13">
        <v>25</v>
      </c>
      <c r="V17" s="13">
        <v>21</v>
      </c>
      <c r="W17" s="13">
        <v>13</v>
      </c>
      <c r="X17" s="13">
        <v>21</v>
      </c>
      <c r="Y17" s="12">
        <v>20</v>
      </c>
    </row>
    <row r="18" spans="1:25" x14ac:dyDescent="0.2">
      <c r="A18" s="4" t="s">
        <v>77</v>
      </c>
      <c r="B18" s="14">
        <v>0.23599999999999999</v>
      </c>
      <c r="C18" s="15">
        <v>0.2185</v>
      </c>
      <c r="D18" s="14">
        <v>0.25259999999999999</v>
      </c>
      <c r="E18" s="15">
        <v>0.27300000000000002</v>
      </c>
      <c r="F18" s="15">
        <v>0.18909999999999999</v>
      </c>
      <c r="G18" s="15">
        <v>0.16370000000000001</v>
      </c>
      <c r="H18" s="15">
        <v>0.3654</v>
      </c>
      <c r="I18" s="15">
        <v>0.28000000000000003</v>
      </c>
      <c r="J18" s="15">
        <v>0.1968</v>
      </c>
      <c r="K18" s="15">
        <v>0.2029</v>
      </c>
      <c r="L18" s="15">
        <v>0.22259999999999999</v>
      </c>
      <c r="M18" s="14">
        <v>0.2329</v>
      </c>
      <c r="N18" s="15">
        <v>0.1951</v>
      </c>
      <c r="O18" s="15">
        <v>0.2263</v>
      </c>
      <c r="P18" s="15">
        <v>0.1986</v>
      </c>
      <c r="Q18" s="15">
        <v>0.16550000000000001</v>
      </c>
      <c r="R18" s="15">
        <v>0.32440000000000002</v>
      </c>
      <c r="S18" s="15">
        <v>0.21629999999999999</v>
      </c>
      <c r="T18" s="15">
        <v>0.34689999999999999</v>
      </c>
      <c r="U18" s="15">
        <v>0.18579999999999999</v>
      </c>
      <c r="V18" s="15">
        <v>0.25829999999999997</v>
      </c>
      <c r="W18" s="15">
        <v>0.26690000000000003</v>
      </c>
      <c r="X18" s="15">
        <v>0.22189999999999999</v>
      </c>
      <c r="Y18" s="14">
        <v>0.22650000000000001</v>
      </c>
    </row>
    <row r="19" spans="1:25" x14ac:dyDescent="0.2">
      <c r="A19" s="4" t="s">
        <v>80</v>
      </c>
      <c r="B19" s="12">
        <v>355</v>
      </c>
      <c r="C19" s="13">
        <v>182</v>
      </c>
      <c r="D19" s="12">
        <v>173</v>
      </c>
      <c r="E19" s="13">
        <v>44</v>
      </c>
      <c r="F19" s="13">
        <v>45</v>
      </c>
      <c r="G19" s="13">
        <v>36</v>
      </c>
      <c r="H19" s="13">
        <v>28</v>
      </c>
      <c r="I19" s="13">
        <v>39</v>
      </c>
      <c r="J19" s="13">
        <v>41</v>
      </c>
      <c r="K19" s="13">
        <v>38</v>
      </c>
      <c r="L19" s="13">
        <v>43</v>
      </c>
      <c r="M19" s="12">
        <v>42</v>
      </c>
      <c r="N19" s="13">
        <v>32</v>
      </c>
      <c r="O19" s="13">
        <v>29</v>
      </c>
      <c r="P19" s="13">
        <v>41</v>
      </c>
      <c r="Q19" s="13">
        <v>19</v>
      </c>
      <c r="R19" s="13">
        <v>38</v>
      </c>
      <c r="S19" s="13">
        <v>17</v>
      </c>
      <c r="T19" s="13">
        <v>25</v>
      </c>
      <c r="U19" s="13">
        <v>48</v>
      </c>
      <c r="V19" s="13">
        <v>33</v>
      </c>
      <c r="W19" s="13">
        <v>16</v>
      </c>
      <c r="X19" s="13">
        <v>29</v>
      </c>
      <c r="Y19" s="12">
        <v>28</v>
      </c>
    </row>
    <row r="20" spans="1:25" x14ac:dyDescent="0.2">
      <c r="A20" s="4" t="s">
        <v>77</v>
      </c>
      <c r="B20" s="14">
        <v>0.35010000000000002</v>
      </c>
      <c r="C20" s="15">
        <v>0.36780000000000002</v>
      </c>
      <c r="D20" s="14">
        <v>0.33329999999999999</v>
      </c>
      <c r="E20" s="15">
        <v>0.44080000000000003</v>
      </c>
      <c r="F20" s="15">
        <v>0.43059999999999998</v>
      </c>
      <c r="G20" s="15">
        <v>0.33500000000000002</v>
      </c>
      <c r="H20" s="15">
        <v>0.25140000000000001</v>
      </c>
      <c r="I20" s="15">
        <v>0.33539999999999998</v>
      </c>
      <c r="J20" s="15">
        <v>0.35549999999999998</v>
      </c>
      <c r="K20" s="15">
        <v>0.3216</v>
      </c>
      <c r="L20" s="15">
        <v>0.35560000000000003</v>
      </c>
      <c r="M20" s="14">
        <v>0.3397</v>
      </c>
      <c r="N20" s="15">
        <v>0.37219999999999998</v>
      </c>
      <c r="O20" s="15">
        <v>0.3826</v>
      </c>
      <c r="P20" s="15">
        <v>0.31369999999999998</v>
      </c>
      <c r="Q20" s="15">
        <v>0.4375</v>
      </c>
      <c r="R20" s="15">
        <v>0.33410000000000001</v>
      </c>
      <c r="S20" s="15">
        <v>0.57920000000000005</v>
      </c>
      <c r="T20" s="15">
        <v>0.30680000000000002</v>
      </c>
      <c r="U20" s="15">
        <v>0.35799999999999998</v>
      </c>
      <c r="V20" s="15">
        <v>0.4017</v>
      </c>
      <c r="W20" s="15">
        <v>0.31459999999999999</v>
      </c>
      <c r="X20" s="15">
        <v>0.31140000000000001</v>
      </c>
      <c r="Y20" s="14">
        <v>0.31369999999999998</v>
      </c>
    </row>
    <row r="21" spans="1:25" x14ac:dyDescent="0.2">
      <c r="A21" s="4" t="s">
        <v>81</v>
      </c>
      <c r="B21" s="12">
        <v>64</v>
      </c>
      <c r="C21" s="13">
        <v>33</v>
      </c>
      <c r="D21" s="12">
        <v>30</v>
      </c>
      <c r="E21" s="13">
        <v>4</v>
      </c>
      <c r="F21" s="13">
        <v>4</v>
      </c>
      <c r="G21" s="13">
        <v>7</v>
      </c>
      <c r="H21" s="13">
        <v>10</v>
      </c>
      <c r="I21" s="13">
        <v>5</v>
      </c>
      <c r="J21" s="13">
        <v>7</v>
      </c>
      <c r="K21" s="13">
        <v>6</v>
      </c>
      <c r="L21" s="13">
        <v>8</v>
      </c>
      <c r="M21" s="12">
        <v>13</v>
      </c>
      <c r="N21" s="13">
        <v>6</v>
      </c>
      <c r="O21" s="13">
        <v>3</v>
      </c>
      <c r="P21" s="13">
        <v>8</v>
      </c>
      <c r="Q21" s="13">
        <v>1</v>
      </c>
      <c r="R21" s="13">
        <v>9</v>
      </c>
      <c r="S21" s="13">
        <v>0</v>
      </c>
      <c r="T21" s="13">
        <v>5</v>
      </c>
      <c r="U21" s="13">
        <v>7</v>
      </c>
      <c r="V21" s="13">
        <v>7</v>
      </c>
      <c r="W21" s="13">
        <v>6</v>
      </c>
      <c r="X21" s="13">
        <v>4</v>
      </c>
      <c r="Y21" s="12">
        <v>6</v>
      </c>
    </row>
    <row r="22" spans="1:25" x14ac:dyDescent="0.2">
      <c r="A22" s="4" t="s">
        <v>77</v>
      </c>
      <c r="B22" s="14">
        <v>6.2600000000000003E-2</v>
      </c>
      <c r="C22" s="15">
        <v>6.6900000000000001E-2</v>
      </c>
      <c r="D22" s="14">
        <v>5.8599999999999999E-2</v>
      </c>
      <c r="E22" s="15">
        <v>4.1500000000000002E-2</v>
      </c>
      <c r="F22" s="15">
        <v>3.8899999999999997E-2</v>
      </c>
      <c r="G22" s="15">
        <v>6.1199999999999997E-2</v>
      </c>
      <c r="H22" s="15">
        <v>8.8800000000000004E-2</v>
      </c>
      <c r="I22" s="15">
        <v>4.07E-2</v>
      </c>
      <c r="J22" s="15">
        <v>6.3799999999999996E-2</v>
      </c>
      <c r="K22" s="15">
        <v>5.1200000000000002E-2</v>
      </c>
      <c r="L22" s="15">
        <v>6.6100000000000006E-2</v>
      </c>
      <c r="M22" s="14">
        <v>0.1048</v>
      </c>
      <c r="N22" s="15">
        <v>7.1499999999999994E-2</v>
      </c>
      <c r="O22" s="15">
        <v>3.49E-2</v>
      </c>
      <c r="P22" s="15">
        <v>6.1699999999999998E-2</v>
      </c>
      <c r="Q22" s="15">
        <v>2.8299999999999999E-2</v>
      </c>
      <c r="R22" s="15">
        <v>8.2900000000000001E-2</v>
      </c>
      <c r="S22" s="15">
        <v>0</v>
      </c>
      <c r="T22" s="15">
        <v>5.7099999999999998E-2</v>
      </c>
      <c r="U22" s="15">
        <v>5.4600000000000003E-2</v>
      </c>
      <c r="V22" s="15">
        <v>8.2400000000000001E-2</v>
      </c>
      <c r="W22" s="15">
        <v>0.1191</v>
      </c>
      <c r="X22" s="15">
        <v>4.1000000000000002E-2</v>
      </c>
      <c r="Y22" s="14">
        <v>7.1099999999999997E-2</v>
      </c>
    </row>
    <row r="23" spans="1:25" x14ac:dyDescent="0.2">
      <c r="A23" s="4" t="s">
        <v>82</v>
      </c>
      <c r="B23" s="12">
        <v>23</v>
      </c>
      <c r="C23" s="13">
        <v>7</v>
      </c>
      <c r="D23" s="12">
        <v>17</v>
      </c>
      <c r="E23" s="13">
        <v>4</v>
      </c>
      <c r="F23" s="13">
        <v>4</v>
      </c>
      <c r="G23" s="13">
        <v>4</v>
      </c>
      <c r="H23" s="13">
        <v>2</v>
      </c>
      <c r="I23" s="13">
        <v>2</v>
      </c>
      <c r="J23" s="13">
        <v>2</v>
      </c>
      <c r="K23" s="13">
        <v>1</v>
      </c>
      <c r="L23" s="13">
        <v>0</v>
      </c>
      <c r="M23" s="12">
        <v>5</v>
      </c>
      <c r="N23" s="13">
        <v>4</v>
      </c>
      <c r="O23" s="13">
        <v>0</v>
      </c>
      <c r="P23" s="13">
        <v>1</v>
      </c>
      <c r="Q23" s="13">
        <v>3</v>
      </c>
      <c r="R23" s="13">
        <v>2</v>
      </c>
      <c r="S23" s="13">
        <v>0</v>
      </c>
      <c r="T23" s="13">
        <v>2</v>
      </c>
      <c r="U23" s="13">
        <v>2</v>
      </c>
      <c r="V23" s="13">
        <v>2</v>
      </c>
      <c r="W23" s="13">
        <v>1</v>
      </c>
      <c r="X23" s="13">
        <v>2</v>
      </c>
      <c r="Y23" s="12">
        <v>3</v>
      </c>
    </row>
    <row r="24" spans="1:25" x14ac:dyDescent="0.2">
      <c r="A24" s="8" t="s">
        <v>77</v>
      </c>
      <c r="B24" s="16">
        <v>2.29E-2</v>
      </c>
      <c r="C24" s="17">
        <v>1.35E-2</v>
      </c>
      <c r="D24" s="16">
        <v>3.1899999999999998E-2</v>
      </c>
      <c r="E24" s="17">
        <v>3.9100000000000003E-2</v>
      </c>
      <c r="F24" s="17">
        <v>3.9100000000000003E-2</v>
      </c>
      <c r="G24" s="17">
        <v>3.7699999999999997E-2</v>
      </c>
      <c r="H24" s="17">
        <v>1.9300000000000001E-2</v>
      </c>
      <c r="I24" s="17">
        <v>1.35E-2</v>
      </c>
      <c r="J24" s="17">
        <v>1.5800000000000002E-2</v>
      </c>
      <c r="K24" s="17">
        <v>9.2999999999999992E-3</v>
      </c>
      <c r="L24" s="17">
        <v>0</v>
      </c>
      <c r="M24" s="16">
        <v>3.7199999999999997E-2</v>
      </c>
      <c r="N24" s="17">
        <v>4.0899999999999999E-2</v>
      </c>
      <c r="O24" s="17">
        <v>0</v>
      </c>
      <c r="P24" s="17">
        <v>5.7999999999999996E-3</v>
      </c>
      <c r="Q24" s="17">
        <v>6.8099999999999994E-2</v>
      </c>
      <c r="R24" s="17">
        <v>2.18E-2</v>
      </c>
      <c r="S24" s="17">
        <v>0</v>
      </c>
      <c r="T24" s="17">
        <v>2.87E-2</v>
      </c>
      <c r="U24" s="17">
        <v>1.7299999999999999E-2</v>
      </c>
      <c r="V24" s="17">
        <v>2.5899999999999999E-2</v>
      </c>
      <c r="W24" s="17">
        <v>2.3400000000000001E-2</v>
      </c>
      <c r="X24" s="17">
        <v>2.6200000000000001E-2</v>
      </c>
      <c r="Y24" s="16">
        <v>3.5099999999999999E-2</v>
      </c>
    </row>
    <row r="25" spans="1:25" x14ac:dyDescent="0.2">
      <c r="A25" s="4" t="s">
        <v>83</v>
      </c>
      <c r="B25" s="12">
        <v>1014</v>
      </c>
      <c r="C25" s="13">
        <v>494</v>
      </c>
      <c r="D25" s="12">
        <v>520</v>
      </c>
      <c r="E25" s="13">
        <v>101</v>
      </c>
      <c r="F25" s="13">
        <v>104</v>
      </c>
      <c r="G25" s="13">
        <v>108</v>
      </c>
      <c r="H25" s="13">
        <v>110</v>
      </c>
      <c r="I25" s="13">
        <v>115</v>
      </c>
      <c r="J25" s="13">
        <v>116</v>
      </c>
      <c r="K25" s="13">
        <v>117</v>
      </c>
      <c r="L25" s="13">
        <v>122</v>
      </c>
      <c r="M25" s="12">
        <v>123</v>
      </c>
      <c r="N25" s="13">
        <v>86</v>
      </c>
      <c r="O25" s="13">
        <v>77</v>
      </c>
      <c r="P25" s="13">
        <v>130</v>
      </c>
      <c r="Q25" s="13">
        <v>42</v>
      </c>
      <c r="R25" s="13">
        <v>113</v>
      </c>
      <c r="S25" s="13">
        <v>29</v>
      </c>
      <c r="T25" s="13">
        <v>83</v>
      </c>
      <c r="U25" s="13">
        <v>134</v>
      </c>
      <c r="V25" s="13">
        <v>83</v>
      </c>
      <c r="W25" s="13">
        <v>49</v>
      </c>
      <c r="X25" s="13">
        <v>94</v>
      </c>
      <c r="Y25" s="12">
        <v>89</v>
      </c>
    </row>
    <row r="26" spans="1:25" x14ac:dyDescent="0.2">
      <c r="A26" s="8" t="s">
        <v>77</v>
      </c>
      <c r="B26" s="18">
        <v>1</v>
      </c>
      <c r="C26" s="19">
        <v>1</v>
      </c>
      <c r="D26" s="18">
        <v>1.0002</v>
      </c>
      <c r="E26" s="19">
        <v>1</v>
      </c>
      <c r="F26" s="19">
        <v>1.0001</v>
      </c>
      <c r="G26" s="19">
        <v>1</v>
      </c>
      <c r="H26" s="19">
        <v>1</v>
      </c>
      <c r="I26" s="19">
        <v>1.0001</v>
      </c>
      <c r="J26" s="19">
        <v>1</v>
      </c>
      <c r="K26" s="19">
        <v>1</v>
      </c>
      <c r="L26" s="19">
        <v>1</v>
      </c>
      <c r="M26" s="18">
        <v>0.99990000000000001</v>
      </c>
      <c r="N26" s="19">
        <v>1.0001</v>
      </c>
      <c r="O26" s="19">
        <v>1</v>
      </c>
      <c r="P26" s="19">
        <v>1</v>
      </c>
      <c r="Q26" s="19">
        <v>0.99990000000000001</v>
      </c>
      <c r="R26" s="19">
        <v>0.99990000000000001</v>
      </c>
      <c r="S26" s="19">
        <v>1</v>
      </c>
      <c r="T26" s="19">
        <v>1</v>
      </c>
      <c r="U26" s="19">
        <v>1</v>
      </c>
      <c r="V26" s="19">
        <v>1</v>
      </c>
      <c r="W26" s="19">
        <v>1</v>
      </c>
      <c r="X26" s="19">
        <v>1</v>
      </c>
      <c r="Y26" s="18">
        <v>1</v>
      </c>
    </row>
  </sheetData>
  <mergeCells count="5">
    <mergeCell ref="A6:Z6"/>
    <mergeCell ref="A7:Z7"/>
    <mergeCell ref="C9:D9"/>
    <mergeCell ref="E9:M9"/>
    <mergeCell ref="N9:Y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
  <sheetViews>
    <sheetView workbookViewId="0"/>
  </sheetViews>
  <sheetFormatPr defaultRowHeight="12.75" x14ac:dyDescent="0.2"/>
  <cols>
    <col min="1" max="1" width="30.7109375" customWidth="1"/>
    <col min="2" max="24" width="10.7109375" customWidth="1"/>
  </cols>
  <sheetData>
    <row r="1" spans="1:26" ht="23.25" x14ac:dyDescent="0.35">
      <c r="A1" s="2" t="s">
        <v>45</v>
      </c>
    </row>
    <row r="2" spans="1:26" ht="18" x14ac:dyDescent="0.25">
      <c r="A2" s="3" t="s">
        <v>46</v>
      </c>
    </row>
    <row r="3" spans="1:26" x14ac:dyDescent="0.2">
      <c r="A3" t="s">
        <v>47</v>
      </c>
    </row>
    <row r="5" spans="1:26" x14ac:dyDescent="0.2">
      <c r="A5" s="7" t="s">
        <v>8</v>
      </c>
    </row>
    <row r="6" spans="1:26" ht="42" customHeight="1" x14ac:dyDescent="0.2">
      <c r="A6" s="22" t="s">
        <v>87</v>
      </c>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2">
      <c r="A7" s="22" t="s">
        <v>49</v>
      </c>
      <c r="B7" s="23"/>
      <c r="C7" s="23"/>
      <c r="D7" s="23"/>
      <c r="E7" s="23"/>
      <c r="F7" s="23"/>
      <c r="G7" s="23"/>
      <c r="H7" s="23"/>
      <c r="I7" s="23"/>
      <c r="J7" s="23"/>
      <c r="K7" s="23"/>
      <c r="L7" s="23"/>
      <c r="M7" s="23"/>
      <c r="N7" s="23"/>
      <c r="O7" s="23"/>
      <c r="P7" s="23"/>
      <c r="Q7" s="23"/>
      <c r="R7" s="23"/>
      <c r="S7" s="23"/>
      <c r="T7" s="23"/>
      <c r="U7" s="23"/>
      <c r="V7" s="23"/>
      <c r="W7" s="23"/>
      <c r="X7" s="23"/>
      <c r="Y7" s="23"/>
      <c r="Z7" s="23"/>
    </row>
    <row r="9" spans="1:26" ht="39.950000000000003" customHeight="1" x14ac:dyDescent="0.2">
      <c r="B9" s="5"/>
      <c r="C9" s="24" t="s">
        <v>84</v>
      </c>
      <c r="D9" s="25"/>
      <c r="E9" s="24" t="s">
        <v>85</v>
      </c>
      <c r="F9" s="24"/>
      <c r="G9" s="24"/>
      <c r="H9" s="24"/>
      <c r="I9" s="24"/>
      <c r="J9" s="24"/>
      <c r="K9" s="24"/>
      <c r="L9" s="24"/>
      <c r="M9" s="25"/>
      <c r="N9" s="24" t="s">
        <v>86</v>
      </c>
      <c r="O9" s="24"/>
      <c r="P9" s="24"/>
      <c r="Q9" s="24"/>
      <c r="R9" s="24"/>
      <c r="S9" s="24"/>
      <c r="T9" s="24"/>
      <c r="U9" s="24"/>
      <c r="V9" s="24"/>
      <c r="W9" s="24"/>
      <c r="X9" s="24"/>
      <c r="Y9" s="25"/>
    </row>
    <row r="10" spans="1:26" ht="39.950000000000003" customHeight="1" x14ac:dyDescent="0.2">
      <c r="A10" s="5"/>
      <c r="B10" s="9" t="s">
        <v>50</v>
      </c>
      <c r="C10" s="6" t="s">
        <v>51</v>
      </c>
      <c r="D10" s="5" t="s">
        <v>52</v>
      </c>
      <c r="E10" s="6" t="s">
        <v>53</v>
      </c>
      <c r="F10" s="6" t="s">
        <v>54</v>
      </c>
      <c r="G10" s="6" t="s">
        <v>55</v>
      </c>
      <c r="H10" s="6" t="s">
        <v>56</v>
      </c>
      <c r="I10" s="6" t="s">
        <v>57</v>
      </c>
      <c r="J10" s="6" t="s">
        <v>58</v>
      </c>
      <c r="K10" s="6" t="s">
        <v>59</v>
      </c>
      <c r="L10" s="6" t="s">
        <v>60</v>
      </c>
      <c r="M10" s="5" t="s">
        <v>61</v>
      </c>
      <c r="N10" s="6" t="s">
        <v>62</v>
      </c>
      <c r="O10" s="6" t="s">
        <v>63</v>
      </c>
      <c r="P10" s="6" t="s">
        <v>64</v>
      </c>
      <c r="Q10" s="6" t="s">
        <v>65</v>
      </c>
      <c r="R10" s="6" t="s">
        <v>66</v>
      </c>
      <c r="S10" s="6" t="s">
        <v>67</v>
      </c>
      <c r="T10" s="6" t="s">
        <v>68</v>
      </c>
      <c r="U10" s="6" t="s">
        <v>69</v>
      </c>
      <c r="V10" s="6" t="s">
        <v>70</v>
      </c>
      <c r="W10" s="6" t="s">
        <v>71</v>
      </c>
      <c r="X10" s="6" t="s">
        <v>72</v>
      </c>
      <c r="Y10" s="5" t="s">
        <v>73</v>
      </c>
    </row>
    <row r="11" spans="1:26" x14ac:dyDescent="0.2">
      <c r="A11" s="4" t="s">
        <v>74</v>
      </c>
      <c r="B11" s="12">
        <v>1014</v>
      </c>
      <c r="C11" s="13">
        <v>605</v>
      </c>
      <c r="D11" s="12">
        <v>409</v>
      </c>
      <c r="E11" s="13">
        <v>51</v>
      </c>
      <c r="F11" s="13">
        <v>86</v>
      </c>
      <c r="G11" s="13">
        <v>139</v>
      </c>
      <c r="H11" s="13">
        <v>106</v>
      </c>
      <c r="I11" s="13">
        <v>125</v>
      </c>
      <c r="J11" s="13">
        <v>126</v>
      </c>
      <c r="K11" s="13">
        <v>126</v>
      </c>
      <c r="L11" s="13">
        <v>120</v>
      </c>
      <c r="M11" s="12">
        <v>135</v>
      </c>
      <c r="N11" s="13">
        <v>85</v>
      </c>
      <c r="O11" s="13">
        <v>89</v>
      </c>
      <c r="P11" s="13">
        <v>167</v>
      </c>
      <c r="Q11" s="13">
        <v>28</v>
      </c>
      <c r="R11" s="13">
        <v>112</v>
      </c>
      <c r="S11" s="13">
        <v>19</v>
      </c>
      <c r="T11" s="13">
        <v>66</v>
      </c>
      <c r="U11" s="13">
        <v>122</v>
      </c>
      <c r="V11" s="13">
        <v>83</v>
      </c>
      <c r="W11" s="13">
        <v>45</v>
      </c>
      <c r="X11" s="13">
        <v>102</v>
      </c>
      <c r="Y11" s="12">
        <v>92</v>
      </c>
    </row>
    <row r="12" spans="1:26" x14ac:dyDescent="0.2">
      <c r="A12" s="8" t="s">
        <v>75</v>
      </c>
      <c r="B12" s="10">
        <v>1014</v>
      </c>
      <c r="C12" s="11">
        <v>494</v>
      </c>
      <c r="D12" s="10">
        <v>520</v>
      </c>
      <c r="E12" s="11">
        <v>101</v>
      </c>
      <c r="F12" s="11">
        <v>104</v>
      </c>
      <c r="G12" s="11">
        <v>108</v>
      </c>
      <c r="H12" s="11">
        <v>110</v>
      </c>
      <c r="I12" s="11">
        <v>115</v>
      </c>
      <c r="J12" s="11">
        <v>116</v>
      </c>
      <c r="K12" s="11">
        <v>117</v>
      </c>
      <c r="L12" s="11">
        <v>122</v>
      </c>
      <c r="M12" s="10">
        <v>123</v>
      </c>
      <c r="N12" s="11">
        <v>86</v>
      </c>
      <c r="O12" s="11">
        <v>77</v>
      </c>
      <c r="P12" s="11">
        <v>130</v>
      </c>
      <c r="Q12" s="11">
        <v>42</v>
      </c>
      <c r="R12" s="11">
        <v>113</v>
      </c>
      <c r="S12" s="11">
        <v>29</v>
      </c>
      <c r="T12" s="11">
        <v>83</v>
      </c>
      <c r="U12" s="11">
        <v>134</v>
      </c>
      <c r="V12" s="11">
        <v>83</v>
      </c>
      <c r="W12" s="11">
        <v>49</v>
      </c>
      <c r="X12" s="11">
        <v>94</v>
      </c>
      <c r="Y12" s="10">
        <v>89</v>
      </c>
    </row>
    <row r="13" spans="1:26" ht="25.5" x14ac:dyDescent="0.2">
      <c r="A13" s="4" t="s">
        <v>88</v>
      </c>
      <c r="B13" s="12">
        <v>444</v>
      </c>
      <c r="C13" s="13">
        <v>208</v>
      </c>
      <c r="D13" s="12">
        <v>236</v>
      </c>
      <c r="E13" s="13">
        <v>36</v>
      </c>
      <c r="F13" s="13">
        <v>37</v>
      </c>
      <c r="G13" s="13">
        <v>42</v>
      </c>
      <c r="H13" s="13">
        <v>42</v>
      </c>
      <c r="I13" s="13">
        <v>52</v>
      </c>
      <c r="J13" s="13">
        <v>56</v>
      </c>
      <c r="K13" s="13">
        <v>61</v>
      </c>
      <c r="L13" s="13">
        <v>53</v>
      </c>
      <c r="M13" s="12">
        <v>65</v>
      </c>
      <c r="N13" s="13">
        <v>45</v>
      </c>
      <c r="O13" s="13">
        <v>35</v>
      </c>
      <c r="P13" s="13">
        <v>59</v>
      </c>
      <c r="Q13" s="13">
        <v>23</v>
      </c>
      <c r="R13" s="13">
        <v>44</v>
      </c>
      <c r="S13" s="13">
        <v>12</v>
      </c>
      <c r="T13" s="13">
        <v>39</v>
      </c>
      <c r="U13" s="13">
        <v>57</v>
      </c>
      <c r="V13" s="13">
        <v>32</v>
      </c>
      <c r="W13" s="13">
        <v>24</v>
      </c>
      <c r="X13" s="13">
        <v>34</v>
      </c>
      <c r="Y13" s="12">
        <v>39</v>
      </c>
    </row>
    <row r="14" spans="1:26" x14ac:dyDescent="0.2">
      <c r="A14" s="4" t="s">
        <v>77</v>
      </c>
      <c r="B14" s="14">
        <v>0.43740000000000001</v>
      </c>
      <c r="C14" s="15">
        <v>0.42070000000000002</v>
      </c>
      <c r="D14" s="14">
        <v>0.45329999999999998</v>
      </c>
      <c r="E14" s="15">
        <v>0.35439999999999999</v>
      </c>
      <c r="F14" s="15">
        <v>0.36070000000000002</v>
      </c>
      <c r="G14" s="15">
        <v>0.38550000000000001</v>
      </c>
      <c r="H14" s="15">
        <v>0.37790000000000001</v>
      </c>
      <c r="I14" s="15">
        <v>0.45710000000000001</v>
      </c>
      <c r="J14" s="15">
        <v>0.48099999999999998</v>
      </c>
      <c r="K14" s="15">
        <v>0.5222</v>
      </c>
      <c r="L14" s="15">
        <v>0.43890000000000001</v>
      </c>
      <c r="M14" s="14">
        <v>0.52810000000000001</v>
      </c>
      <c r="N14" s="15">
        <v>0.51819999999999999</v>
      </c>
      <c r="O14" s="15">
        <v>0.45960000000000001</v>
      </c>
      <c r="P14" s="15">
        <v>0.4496</v>
      </c>
      <c r="Q14" s="15">
        <v>0.55230000000000001</v>
      </c>
      <c r="R14" s="15">
        <v>0.38790000000000002</v>
      </c>
      <c r="S14" s="15">
        <v>0.4194</v>
      </c>
      <c r="T14" s="15">
        <v>0.4662</v>
      </c>
      <c r="U14" s="15">
        <v>0.42680000000000001</v>
      </c>
      <c r="V14" s="15">
        <v>0.38140000000000002</v>
      </c>
      <c r="W14" s="15">
        <v>0.47660000000000002</v>
      </c>
      <c r="X14" s="15">
        <v>0.35649999999999998</v>
      </c>
      <c r="Y14" s="14">
        <v>0.44</v>
      </c>
    </row>
    <row r="15" spans="1:26" ht="25.5" x14ac:dyDescent="0.2">
      <c r="A15" s="4" t="s">
        <v>89</v>
      </c>
      <c r="B15" s="12">
        <v>223</v>
      </c>
      <c r="C15" s="13">
        <v>103</v>
      </c>
      <c r="D15" s="12">
        <v>120</v>
      </c>
      <c r="E15" s="13">
        <v>19</v>
      </c>
      <c r="F15" s="13">
        <v>29</v>
      </c>
      <c r="G15" s="13">
        <v>28</v>
      </c>
      <c r="H15" s="13">
        <v>21</v>
      </c>
      <c r="I15" s="13">
        <v>27</v>
      </c>
      <c r="J15" s="13">
        <v>23</v>
      </c>
      <c r="K15" s="13">
        <v>22</v>
      </c>
      <c r="L15" s="13">
        <v>29</v>
      </c>
      <c r="M15" s="12">
        <v>25</v>
      </c>
      <c r="N15" s="13">
        <v>9</v>
      </c>
      <c r="O15" s="13">
        <v>14</v>
      </c>
      <c r="P15" s="13">
        <v>32</v>
      </c>
      <c r="Q15" s="13">
        <v>10</v>
      </c>
      <c r="R15" s="13">
        <v>36</v>
      </c>
      <c r="S15" s="13">
        <v>9</v>
      </c>
      <c r="T15" s="13">
        <v>16</v>
      </c>
      <c r="U15" s="13">
        <v>28</v>
      </c>
      <c r="V15" s="13">
        <v>16</v>
      </c>
      <c r="W15" s="13">
        <v>9</v>
      </c>
      <c r="X15" s="13">
        <v>26</v>
      </c>
      <c r="Y15" s="12">
        <v>17</v>
      </c>
    </row>
    <row r="16" spans="1:26" x14ac:dyDescent="0.2">
      <c r="A16" s="4" t="s">
        <v>77</v>
      </c>
      <c r="B16" s="14">
        <v>0.2195</v>
      </c>
      <c r="C16" s="15">
        <v>0.2077</v>
      </c>
      <c r="D16" s="14">
        <v>0.23069999999999999</v>
      </c>
      <c r="E16" s="15">
        <v>0.18940000000000001</v>
      </c>
      <c r="F16" s="15">
        <v>0.27760000000000001</v>
      </c>
      <c r="G16" s="15">
        <v>0.26269999999999999</v>
      </c>
      <c r="H16" s="15">
        <v>0.19059999999999999</v>
      </c>
      <c r="I16" s="15">
        <v>0.23769999999999999</v>
      </c>
      <c r="J16" s="15">
        <v>0.19750000000000001</v>
      </c>
      <c r="K16" s="15">
        <v>0.18679999999999999</v>
      </c>
      <c r="L16" s="15">
        <v>0.23569999999999999</v>
      </c>
      <c r="M16" s="14">
        <v>0.2021</v>
      </c>
      <c r="N16" s="15">
        <v>0.1094</v>
      </c>
      <c r="O16" s="15">
        <v>0.17710000000000001</v>
      </c>
      <c r="P16" s="15">
        <v>0.24349999999999999</v>
      </c>
      <c r="Q16" s="15">
        <v>0.23139999999999999</v>
      </c>
      <c r="R16" s="15">
        <v>0.32200000000000001</v>
      </c>
      <c r="S16" s="15">
        <v>0.31809999999999999</v>
      </c>
      <c r="T16" s="15">
        <v>0.1875</v>
      </c>
      <c r="U16" s="15">
        <v>0.21110000000000001</v>
      </c>
      <c r="V16" s="15">
        <v>0.19040000000000001</v>
      </c>
      <c r="W16" s="15">
        <v>0.1837</v>
      </c>
      <c r="X16" s="15">
        <v>0.27250000000000002</v>
      </c>
      <c r="Y16" s="14">
        <v>0.19220000000000001</v>
      </c>
    </row>
    <row r="17" spans="1:25" ht="38.25" x14ac:dyDescent="0.2">
      <c r="A17" s="4" t="s">
        <v>90</v>
      </c>
      <c r="B17" s="12">
        <v>289</v>
      </c>
      <c r="C17" s="13">
        <v>159</v>
      </c>
      <c r="D17" s="12">
        <v>130</v>
      </c>
      <c r="E17" s="13">
        <v>37</v>
      </c>
      <c r="F17" s="13">
        <v>29</v>
      </c>
      <c r="G17" s="13">
        <v>32</v>
      </c>
      <c r="H17" s="13">
        <v>38</v>
      </c>
      <c r="I17" s="13">
        <v>29</v>
      </c>
      <c r="J17" s="13">
        <v>35</v>
      </c>
      <c r="K17" s="13">
        <v>30</v>
      </c>
      <c r="L17" s="13">
        <v>32</v>
      </c>
      <c r="M17" s="12">
        <v>27</v>
      </c>
      <c r="N17" s="13">
        <v>23</v>
      </c>
      <c r="O17" s="13">
        <v>24</v>
      </c>
      <c r="P17" s="13">
        <v>35</v>
      </c>
      <c r="Q17" s="13">
        <v>7</v>
      </c>
      <c r="R17" s="13">
        <v>27</v>
      </c>
      <c r="S17" s="13">
        <v>6</v>
      </c>
      <c r="T17" s="13">
        <v>22</v>
      </c>
      <c r="U17" s="13">
        <v>45</v>
      </c>
      <c r="V17" s="13">
        <v>33</v>
      </c>
      <c r="W17" s="13">
        <v>16</v>
      </c>
      <c r="X17" s="13">
        <v>25</v>
      </c>
      <c r="Y17" s="12">
        <v>25</v>
      </c>
    </row>
    <row r="18" spans="1:25" x14ac:dyDescent="0.2">
      <c r="A18" s="4" t="s">
        <v>77</v>
      </c>
      <c r="B18" s="14">
        <v>0.28460000000000002</v>
      </c>
      <c r="C18" s="15">
        <v>0.3216</v>
      </c>
      <c r="D18" s="14">
        <v>0.24940000000000001</v>
      </c>
      <c r="E18" s="15">
        <v>0.36370000000000002</v>
      </c>
      <c r="F18" s="15">
        <v>0.2833</v>
      </c>
      <c r="G18" s="15">
        <v>0.29330000000000001</v>
      </c>
      <c r="H18" s="15">
        <v>0.34760000000000002</v>
      </c>
      <c r="I18" s="15">
        <v>0.25380000000000003</v>
      </c>
      <c r="J18" s="15">
        <v>0.30059999999999998</v>
      </c>
      <c r="K18" s="15">
        <v>0.25509999999999999</v>
      </c>
      <c r="L18" s="15">
        <v>0.2661</v>
      </c>
      <c r="M18" s="14">
        <v>0.21629999999999999</v>
      </c>
      <c r="N18" s="15">
        <v>0.2626</v>
      </c>
      <c r="O18" s="15">
        <v>0.31390000000000001</v>
      </c>
      <c r="P18" s="15">
        <v>0.26850000000000002</v>
      </c>
      <c r="Q18" s="15">
        <v>0.1716</v>
      </c>
      <c r="R18" s="15">
        <v>0.2412</v>
      </c>
      <c r="S18" s="15">
        <v>0.2079</v>
      </c>
      <c r="T18" s="15">
        <v>0.2611</v>
      </c>
      <c r="U18" s="15">
        <v>0.33460000000000001</v>
      </c>
      <c r="V18" s="15">
        <v>0.39410000000000001</v>
      </c>
      <c r="W18" s="15">
        <v>0.3266</v>
      </c>
      <c r="X18" s="15">
        <v>0.26340000000000002</v>
      </c>
      <c r="Y18" s="14">
        <v>0.28139999999999998</v>
      </c>
    </row>
    <row r="19" spans="1:25" x14ac:dyDescent="0.2">
      <c r="A19" s="4" t="s">
        <v>82</v>
      </c>
      <c r="B19" s="12">
        <v>59</v>
      </c>
      <c r="C19" s="13">
        <v>25</v>
      </c>
      <c r="D19" s="12">
        <v>35</v>
      </c>
      <c r="E19" s="13">
        <v>9</v>
      </c>
      <c r="F19" s="13">
        <v>8</v>
      </c>
      <c r="G19" s="13">
        <v>6</v>
      </c>
      <c r="H19" s="13">
        <v>9</v>
      </c>
      <c r="I19" s="13">
        <v>6</v>
      </c>
      <c r="J19" s="13">
        <v>2</v>
      </c>
      <c r="K19" s="13">
        <v>4</v>
      </c>
      <c r="L19" s="13">
        <v>7</v>
      </c>
      <c r="M19" s="12">
        <v>7</v>
      </c>
      <c r="N19" s="13">
        <v>9</v>
      </c>
      <c r="O19" s="13">
        <v>4</v>
      </c>
      <c r="P19" s="13">
        <v>5</v>
      </c>
      <c r="Q19" s="13">
        <v>2</v>
      </c>
      <c r="R19" s="13">
        <v>6</v>
      </c>
      <c r="S19" s="13">
        <v>2</v>
      </c>
      <c r="T19" s="13">
        <v>7</v>
      </c>
      <c r="U19" s="13">
        <v>4</v>
      </c>
      <c r="V19" s="13">
        <v>3</v>
      </c>
      <c r="W19" s="13">
        <v>1</v>
      </c>
      <c r="X19" s="13">
        <v>10</v>
      </c>
      <c r="Y19" s="12">
        <v>8</v>
      </c>
    </row>
    <row r="20" spans="1:25" x14ac:dyDescent="0.2">
      <c r="A20" s="8" t="s">
        <v>77</v>
      </c>
      <c r="B20" s="16">
        <v>5.8500000000000003E-2</v>
      </c>
      <c r="C20" s="17">
        <v>4.99E-2</v>
      </c>
      <c r="D20" s="16">
        <v>6.6600000000000006E-2</v>
      </c>
      <c r="E20" s="17">
        <v>9.2600000000000002E-2</v>
      </c>
      <c r="F20" s="17">
        <v>7.8399999999999997E-2</v>
      </c>
      <c r="G20" s="17">
        <v>5.8599999999999999E-2</v>
      </c>
      <c r="H20" s="17">
        <v>8.3900000000000002E-2</v>
      </c>
      <c r="I20" s="17">
        <v>5.1400000000000001E-2</v>
      </c>
      <c r="J20" s="17">
        <v>2.0799999999999999E-2</v>
      </c>
      <c r="K20" s="17">
        <v>3.5799999999999998E-2</v>
      </c>
      <c r="L20" s="17">
        <v>5.9299999999999999E-2</v>
      </c>
      <c r="M20" s="16">
        <v>5.3499999999999999E-2</v>
      </c>
      <c r="N20" s="17">
        <v>0.10979999999999999</v>
      </c>
      <c r="O20" s="17">
        <v>4.9399999999999999E-2</v>
      </c>
      <c r="P20" s="17">
        <v>3.8399999999999997E-2</v>
      </c>
      <c r="Q20" s="17">
        <v>4.4600000000000001E-2</v>
      </c>
      <c r="R20" s="17">
        <v>4.8899999999999999E-2</v>
      </c>
      <c r="S20" s="17">
        <v>5.4600000000000003E-2</v>
      </c>
      <c r="T20" s="17">
        <v>8.5199999999999998E-2</v>
      </c>
      <c r="U20" s="17">
        <v>2.75E-2</v>
      </c>
      <c r="V20" s="17">
        <v>3.4000000000000002E-2</v>
      </c>
      <c r="W20" s="17">
        <v>1.3100000000000001E-2</v>
      </c>
      <c r="X20" s="17">
        <v>0.1076</v>
      </c>
      <c r="Y20" s="16">
        <v>8.6300000000000002E-2</v>
      </c>
    </row>
    <row r="21" spans="1:25" x14ac:dyDescent="0.2">
      <c r="A21" s="4" t="s">
        <v>83</v>
      </c>
      <c r="B21" s="12">
        <v>1014</v>
      </c>
      <c r="C21" s="13">
        <v>494</v>
      </c>
      <c r="D21" s="12">
        <v>520</v>
      </c>
      <c r="E21" s="13">
        <v>101</v>
      </c>
      <c r="F21" s="13">
        <v>104</v>
      </c>
      <c r="G21" s="13">
        <v>108</v>
      </c>
      <c r="H21" s="13">
        <v>110</v>
      </c>
      <c r="I21" s="13">
        <v>115</v>
      </c>
      <c r="J21" s="13">
        <v>116</v>
      </c>
      <c r="K21" s="13">
        <v>117</v>
      </c>
      <c r="L21" s="13">
        <v>122</v>
      </c>
      <c r="M21" s="12">
        <v>123</v>
      </c>
      <c r="N21" s="13">
        <v>86</v>
      </c>
      <c r="O21" s="13">
        <v>77</v>
      </c>
      <c r="P21" s="13">
        <v>130</v>
      </c>
      <c r="Q21" s="13">
        <v>42</v>
      </c>
      <c r="R21" s="13">
        <v>113</v>
      </c>
      <c r="S21" s="13">
        <v>29</v>
      </c>
      <c r="T21" s="13">
        <v>83</v>
      </c>
      <c r="U21" s="13">
        <v>134</v>
      </c>
      <c r="V21" s="13">
        <v>83</v>
      </c>
      <c r="W21" s="13">
        <v>49</v>
      </c>
      <c r="X21" s="13">
        <v>94</v>
      </c>
      <c r="Y21" s="12">
        <v>89</v>
      </c>
    </row>
    <row r="22" spans="1:25" x14ac:dyDescent="0.2">
      <c r="A22" s="8" t="s">
        <v>77</v>
      </c>
      <c r="B22" s="18">
        <v>1</v>
      </c>
      <c r="C22" s="19">
        <v>0.99990000000000001</v>
      </c>
      <c r="D22" s="18">
        <v>1</v>
      </c>
      <c r="E22" s="19">
        <v>1.0001</v>
      </c>
      <c r="F22" s="19">
        <v>1</v>
      </c>
      <c r="G22" s="19">
        <v>1.0001</v>
      </c>
      <c r="H22" s="19">
        <v>1</v>
      </c>
      <c r="I22" s="19">
        <v>1</v>
      </c>
      <c r="J22" s="19">
        <v>0.99990000000000001</v>
      </c>
      <c r="K22" s="19">
        <v>0.99990000000000001</v>
      </c>
      <c r="L22" s="19">
        <v>1</v>
      </c>
      <c r="M22" s="18">
        <v>1</v>
      </c>
      <c r="N22" s="19">
        <v>1</v>
      </c>
      <c r="O22" s="19">
        <v>1</v>
      </c>
      <c r="P22" s="19">
        <v>1</v>
      </c>
      <c r="Q22" s="19">
        <v>0.99990000000000001</v>
      </c>
      <c r="R22" s="19">
        <v>1</v>
      </c>
      <c r="S22" s="19">
        <v>1</v>
      </c>
      <c r="T22" s="19">
        <v>1</v>
      </c>
      <c r="U22" s="19">
        <v>1</v>
      </c>
      <c r="V22" s="19">
        <v>0.99990000000000001</v>
      </c>
      <c r="W22" s="19">
        <v>1</v>
      </c>
      <c r="X22" s="19">
        <v>1</v>
      </c>
      <c r="Y22" s="18">
        <v>0.99990000000000001</v>
      </c>
    </row>
  </sheetData>
  <mergeCells count="5">
    <mergeCell ref="A6:Z6"/>
    <mergeCell ref="A7:Z7"/>
    <mergeCell ref="C9:D9"/>
    <mergeCell ref="E9:M9"/>
    <mergeCell ref="N9:Y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6"/>
  <sheetViews>
    <sheetView tabSelected="1" workbookViewId="0"/>
  </sheetViews>
  <sheetFormatPr defaultRowHeight="12.75" x14ac:dyDescent="0.2"/>
  <cols>
    <col min="1" max="1" width="30.7109375" customWidth="1"/>
    <col min="2" max="24" width="10.7109375" customWidth="1"/>
  </cols>
  <sheetData>
    <row r="1" spans="1:26" ht="23.25" x14ac:dyDescent="0.35">
      <c r="A1" s="2" t="s">
        <v>45</v>
      </c>
    </row>
    <row r="2" spans="1:26" ht="18" x14ac:dyDescent="0.25">
      <c r="A2" s="3" t="s">
        <v>46</v>
      </c>
    </row>
    <row r="3" spans="1:26" x14ac:dyDescent="0.2">
      <c r="A3" t="s">
        <v>47</v>
      </c>
    </row>
    <row r="5" spans="1:26" x14ac:dyDescent="0.2">
      <c r="A5" s="7" t="s">
        <v>11</v>
      </c>
    </row>
    <row r="6" spans="1:26" ht="42" customHeight="1" x14ac:dyDescent="0.2">
      <c r="A6" s="22" t="s">
        <v>91</v>
      </c>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2">
      <c r="A7" s="22" t="s">
        <v>49</v>
      </c>
      <c r="B7" s="23"/>
      <c r="C7" s="23"/>
      <c r="D7" s="23"/>
      <c r="E7" s="23"/>
      <c r="F7" s="23"/>
      <c r="G7" s="23"/>
      <c r="H7" s="23"/>
      <c r="I7" s="23"/>
      <c r="J7" s="23"/>
      <c r="K7" s="23"/>
      <c r="L7" s="23"/>
      <c r="M7" s="23"/>
      <c r="N7" s="23"/>
      <c r="O7" s="23"/>
      <c r="P7" s="23"/>
      <c r="Q7" s="23"/>
      <c r="R7" s="23"/>
      <c r="S7" s="23"/>
      <c r="T7" s="23"/>
      <c r="U7" s="23"/>
      <c r="V7" s="23"/>
      <c r="W7" s="23"/>
      <c r="X7" s="23"/>
      <c r="Y7" s="23"/>
      <c r="Z7" s="23"/>
    </row>
    <row r="9" spans="1:26" ht="39.950000000000003" customHeight="1" x14ac:dyDescent="0.2">
      <c r="B9" s="5"/>
      <c r="C9" s="24" t="s">
        <v>84</v>
      </c>
      <c r="D9" s="25"/>
      <c r="E9" s="24" t="s">
        <v>85</v>
      </c>
      <c r="F9" s="24"/>
      <c r="G9" s="24"/>
      <c r="H9" s="24"/>
      <c r="I9" s="24"/>
      <c r="J9" s="24"/>
      <c r="K9" s="24"/>
      <c r="L9" s="24"/>
      <c r="M9" s="25"/>
      <c r="N9" s="24" t="s">
        <v>86</v>
      </c>
      <c r="O9" s="24"/>
      <c r="P9" s="24"/>
      <c r="Q9" s="24"/>
      <c r="R9" s="24"/>
      <c r="S9" s="24"/>
      <c r="T9" s="24"/>
      <c r="U9" s="24"/>
      <c r="V9" s="24"/>
      <c r="W9" s="24"/>
      <c r="X9" s="24"/>
      <c r="Y9" s="25"/>
    </row>
    <row r="10" spans="1:26" ht="39.950000000000003" customHeight="1" x14ac:dyDescent="0.2">
      <c r="A10" s="5"/>
      <c r="B10" s="9" t="s">
        <v>50</v>
      </c>
      <c r="C10" s="6" t="s">
        <v>51</v>
      </c>
      <c r="D10" s="5" t="s">
        <v>52</v>
      </c>
      <c r="E10" s="6" t="s">
        <v>53</v>
      </c>
      <c r="F10" s="6" t="s">
        <v>54</v>
      </c>
      <c r="G10" s="6" t="s">
        <v>55</v>
      </c>
      <c r="H10" s="6" t="s">
        <v>56</v>
      </c>
      <c r="I10" s="6" t="s">
        <v>57</v>
      </c>
      <c r="J10" s="6" t="s">
        <v>58</v>
      </c>
      <c r="K10" s="6" t="s">
        <v>59</v>
      </c>
      <c r="L10" s="6" t="s">
        <v>60</v>
      </c>
      <c r="M10" s="5" t="s">
        <v>61</v>
      </c>
      <c r="N10" s="6" t="s">
        <v>62</v>
      </c>
      <c r="O10" s="6" t="s">
        <v>63</v>
      </c>
      <c r="P10" s="6" t="s">
        <v>64</v>
      </c>
      <c r="Q10" s="6" t="s">
        <v>65</v>
      </c>
      <c r="R10" s="6" t="s">
        <v>66</v>
      </c>
      <c r="S10" s="6" t="s">
        <v>67</v>
      </c>
      <c r="T10" s="6" t="s">
        <v>68</v>
      </c>
      <c r="U10" s="6" t="s">
        <v>69</v>
      </c>
      <c r="V10" s="6" t="s">
        <v>70</v>
      </c>
      <c r="W10" s="6" t="s">
        <v>71</v>
      </c>
      <c r="X10" s="6" t="s">
        <v>72</v>
      </c>
      <c r="Y10" s="5" t="s">
        <v>73</v>
      </c>
    </row>
    <row r="11" spans="1:26" x14ac:dyDescent="0.2">
      <c r="A11" s="4" t="s">
        <v>74</v>
      </c>
      <c r="B11" s="12">
        <v>1014</v>
      </c>
      <c r="C11" s="13">
        <v>605</v>
      </c>
      <c r="D11" s="12">
        <v>409</v>
      </c>
      <c r="E11" s="13">
        <v>51</v>
      </c>
      <c r="F11" s="13">
        <v>86</v>
      </c>
      <c r="G11" s="13">
        <v>139</v>
      </c>
      <c r="H11" s="13">
        <v>106</v>
      </c>
      <c r="I11" s="13">
        <v>125</v>
      </c>
      <c r="J11" s="13">
        <v>126</v>
      </c>
      <c r="K11" s="13">
        <v>126</v>
      </c>
      <c r="L11" s="13">
        <v>120</v>
      </c>
      <c r="M11" s="12">
        <v>135</v>
      </c>
      <c r="N11" s="13">
        <v>85</v>
      </c>
      <c r="O11" s="13">
        <v>89</v>
      </c>
      <c r="P11" s="13">
        <v>167</v>
      </c>
      <c r="Q11" s="13">
        <v>28</v>
      </c>
      <c r="R11" s="13">
        <v>112</v>
      </c>
      <c r="S11" s="13">
        <v>19</v>
      </c>
      <c r="T11" s="13">
        <v>66</v>
      </c>
      <c r="U11" s="13">
        <v>122</v>
      </c>
      <c r="V11" s="13">
        <v>83</v>
      </c>
      <c r="W11" s="13">
        <v>45</v>
      </c>
      <c r="X11" s="13">
        <v>102</v>
      </c>
      <c r="Y11" s="12">
        <v>92</v>
      </c>
    </row>
    <row r="12" spans="1:26" x14ac:dyDescent="0.2">
      <c r="A12" s="8" t="s">
        <v>75</v>
      </c>
      <c r="B12" s="10">
        <v>1014</v>
      </c>
      <c r="C12" s="11">
        <v>494</v>
      </c>
      <c r="D12" s="10">
        <v>520</v>
      </c>
      <c r="E12" s="11">
        <v>101</v>
      </c>
      <c r="F12" s="11">
        <v>104</v>
      </c>
      <c r="G12" s="11">
        <v>108</v>
      </c>
      <c r="H12" s="11">
        <v>110</v>
      </c>
      <c r="I12" s="11">
        <v>115</v>
      </c>
      <c r="J12" s="11">
        <v>116</v>
      </c>
      <c r="K12" s="11">
        <v>117</v>
      </c>
      <c r="L12" s="11">
        <v>122</v>
      </c>
      <c r="M12" s="10">
        <v>123</v>
      </c>
      <c r="N12" s="11">
        <v>86</v>
      </c>
      <c r="O12" s="11">
        <v>77</v>
      </c>
      <c r="P12" s="11">
        <v>130</v>
      </c>
      <c r="Q12" s="11">
        <v>42</v>
      </c>
      <c r="R12" s="11">
        <v>113</v>
      </c>
      <c r="S12" s="11">
        <v>29</v>
      </c>
      <c r="T12" s="11">
        <v>83</v>
      </c>
      <c r="U12" s="11">
        <v>134</v>
      </c>
      <c r="V12" s="11">
        <v>83</v>
      </c>
      <c r="W12" s="11">
        <v>49</v>
      </c>
      <c r="X12" s="11">
        <v>94</v>
      </c>
      <c r="Y12" s="10">
        <v>89</v>
      </c>
    </row>
    <row r="13" spans="1:26" x14ac:dyDescent="0.2">
      <c r="A13" s="4" t="s">
        <v>92</v>
      </c>
      <c r="B13" s="12">
        <v>107</v>
      </c>
      <c r="C13" s="13">
        <v>39</v>
      </c>
      <c r="D13" s="12">
        <v>68</v>
      </c>
      <c r="E13" s="13">
        <v>4</v>
      </c>
      <c r="F13" s="13">
        <v>8</v>
      </c>
      <c r="G13" s="13">
        <v>13</v>
      </c>
      <c r="H13" s="13">
        <v>8</v>
      </c>
      <c r="I13" s="13">
        <v>14</v>
      </c>
      <c r="J13" s="13">
        <v>19</v>
      </c>
      <c r="K13" s="13">
        <v>14</v>
      </c>
      <c r="L13" s="13">
        <v>18</v>
      </c>
      <c r="M13" s="12">
        <v>11</v>
      </c>
      <c r="N13" s="13">
        <v>8</v>
      </c>
      <c r="O13" s="13">
        <v>9</v>
      </c>
      <c r="P13" s="13">
        <v>20</v>
      </c>
      <c r="Q13" s="13">
        <v>9</v>
      </c>
      <c r="R13" s="13">
        <v>13</v>
      </c>
      <c r="S13" s="13">
        <v>2</v>
      </c>
      <c r="T13" s="13">
        <v>10</v>
      </c>
      <c r="U13" s="13">
        <v>13</v>
      </c>
      <c r="V13" s="13">
        <v>4</v>
      </c>
      <c r="W13" s="13">
        <v>3</v>
      </c>
      <c r="X13" s="13">
        <v>9</v>
      </c>
      <c r="Y13" s="12">
        <v>6</v>
      </c>
    </row>
    <row r="14" spans="1:26" x14ac:dyDescent="0.2">
      <c r="A14" s="4" t="s">
        <v>77</v>
      </c>
      <c r="B14" s="14">
        <v>0.1055</v>
      </c>
      <c r="C14" s="15">
        <v>7.9799999999999996E-2</v>
      </c>
      <c r="D14" s="14">
        <v>0.1298</v>
      </c>
      <c r="E14" s="15">
        <v>3.5000000000000003E-2</v>
      </c>
      <c r="F14" s="15">
        <v>7.4800000000000005E-2</v>
      </c>
      <c r="G14" s="15">
        <v>0.1216</v>
      </c>
      <c r="H14" s="15">
        <v>7.2099999999999997E-2</v>
      </c>
      <c r="I14" s="15">
        <v>0.1186</v>
      </c>
      <c r="J14" s="15">
        <v>0.16009999999999999</v>
      </c>
      <c r="K14" s="15">
        <v>0.1171</v>
      </c>
      <c r="L14" s="15">
        <v>0.1472</v>
      </c>
      <c r="M14" s="14">
        <v>8.8900000000000007E-2</v>
      </c>
      <c r="N14" s="15">
        <v>9.8500000000000004E-2</v>
      </c>
      <c r="O14" s="15">
        <v>0.1177</v>
      </c>
      <c r="P14" s="15">
        <v>0.15490000000000001</v>
      </c>
      <c r="Q14" s="15">
        <v>0.21609999999999999</v>
      </c>
      <c r="R14" s="15">
        <v>0.1119</v>
      </c>
      <c r="S14" s="15">
        <v>6.25E-2</v>
      </c>
      <c r="T14" s="15">
        <v>0.1202</v>
      </c>
      <c r="U14" s="15">
        <v>9.3899999999999997E-2</v>
      </c>
      <c r="V14" s="15">
        <v>4.7800000000000002E-2</v>
      </c>
      <c r="W14" s="15">
        <v>6.3200000000000006E-2</v>
      </c>
      <c r="X14" s="15">
        <v>9.1200000000000003E-2</v>
      </c>
      <c r="Y14" s="14">
        <v>6.2E-2</v>
      </c>
    </row>
    <row r="15" spans="1:26" x14ac:dyDescent="0.2">
      <c r="A15" s="4" t="s">
        <v>93</v>
      </c>
      <c r="B15" s="12">
        <v>219</v>
      </c>
      <c r="C15" s="13">
        <v>99</v>
      </c>
      <c r="D15" s="12">
        <v>119</v>
      </c>
      <c r="E15" s="13">
        <v>17</v>
      </c>
      <c r="F15" s="13">
        <v>21</v>
      </c>
      <c r="G15" s="13">
        <v>20</v>
      </c>
      <c r="H15" s="13">
        <v>27</v>
      </c>
      <c r="I15" s="13">
        <v>25</v>
      </c>
      <c r="J15" s="13">
        <v>22</v>
      </c>
      <c r="K15" s="13">
        <v>26</v>
      </c>
      <c r="L15" s="13">
        <v>31</v>
      </c>
      <c r="M15" s="12">
        <v>29</v>
      </c>
      <c r="N15" s="13">
        <v>21</v>
      </c>
      <c r="O15" s="13">
        <v>18</v>
      </c>
      <c r="P15" s="13">
        <v>32</v>
      </c>
      <c r="Q15" s="13">
        <v>3</v>
      </c>
      <c r="R15" s="13">
        <v>19</v>
      </c>
      <c r="S15" s="13">
        <v>6</v>
      </c>
      <c r="T15" s="13">
        <v>19</v>
      </c>
      <c r="U15" s="13">
        <v>36</v>
      </c>
      <c r="V15" s="13">
        <v>16</v>
      </c>
      <c r="W15" s="13">
        <v>8</v>
      </c>
      <c r="X15" s="13">
        <v>26</v>
      </c>
      <c r="Y15" s="12">
        <v>15</v>
      </c>
    </row>
    <row r="16" spans="1:26" x14ac:dyDescent="0.2">
      <c r="A16" s="4" t="s">
        <v>77</v>
      </c>
      <c r="B16" s="14">
        <v>0.2155</v>
      </c>
      <c r="C16" s="15">
        <v>0.20119999999999999</v>
      </c>
      <c r="D16" s="14">
        <v>0.22919999999999999</v>
      </c>
      <c r="E16" s="15">
        <v>0.1701</v>
      </c>
      <c r="F16" s="15">
        <v>0.2006</v>
      </c>
      <c r="G16" s="15">
        <v>0.188</v>
      </c>
      <c r="H16" s="15">
        <v>0.24590000000000001</v>
      </c>
      <c r="I16" s="15">
        <v>0.219</v>
      </c>
      <c r="J16" s="15">
        <v>0.19320000000000001</v>
      </c>
      <c r="K16" s="15">
        <v>0.22639999999999999</v>
      </c>
      <c r="L16" s="15">
        <v>0.25159999999999999</v>
      </c>
      <c r="M16" s="14">
        <v>0.23400000000000001</v>
      </c>
      <c r="N16" s="15">
        <v>0.24099999999999999</v>
      </c>
      <c r="O16" s="15">
        <v>0.23699999999999999</v>
      </c>
      <c r="P16" s="15">
        <v>0.24929999999999999</v>
      </c>
      <c r="Q16" s="15">
        <v>7.2400000000000006E-2</v>
      </c>
      <c r="R16" s="15">
        <v>0.1709</v>
      </c>
      <c r="S16" s="15">
        <v>0.1875</v>
      </c>
      <c r="T16" s="15">
        <v>0.2261</v>
      </c>
      <c r="U16" s="15">
        <v>0.2661</v>
      </c>
      <c r="V16" s="15">
        <v>0.19189999999999999</v>
      </c>
      <c r="W16" s="15">
        <v>0.1653</v>
      </c>
      <c r="X16" s="15">
        <v>0.27729999999999999</v>
      </c>
      <c r="Y16" s="14">
        <v>0.16489999999999999</v>
      </c>
    </row>
    <row r="17" spans="1:25" x14ac:dyDescent="0.2">
      <c r="A17" s="4" t="s">
        <v>94</v>
      </c>
      <c r="B17" s="12">
        <v>231</v>
      </c>
      <c r="C17" s="13">
        <v>116</v>
      </c>
      <c r="D17" s="12">
        <v>115</v>
      </c>
      <c r="E17" s="13">
        <v>21</v>
      </c>
      <c r="F17" s="13">
        <v>21</v>
      </c>
      <c r="G17" s="13">
        <v>24</v>
      </c>
      <c r="H17" s="13">
        <v>38</v>
      </c>
      <c r="I17" s="13">
        <v>24</v>
      </c>
      <c r="J17" s="13">
        <v>26</v>
      </c>
      <c r="K17" s="13">
        <v>23</v>
      </c>
      <c r="L17" s="13">
        <v>26</v>
      </c>
      <c r="M17" s="12">
        <v>28</v>
      </c>
      <c r="N17" s="13">
        <v>14</v>
      </c>
      <c r="O17" s="13">
        <v>15</v>
      </c>
      <c r="P17" s="13">
        <v>27</v>
      </c>
      <c r="Q17" s="13">
        <v>15</v>
      </c>
      <c r="R17" s="13">
        <v>34</v>
      </c>
      <c r="S17" s="13">
        <v>3</v>
      </c>
      <c r="T17" s="13">
        <v>21</v>
      </c>
      <c r="U17" s="13">
        <v>28</v>
      </c>
      <c r="V17" s="13">
        <v>21</v>
      </c>
      <c r="W17" s="13">
        <v>11</v>
      </c>
      <c r="X17" s="13">
        <v>21</v>
      </c>
      <c r="Y17" s="12">
        <v>20</v>
      </c>
    </row>
    <row r="18" spans="1:25" x14ac:dyDescent="0.2">
      <c r="A18" s="4" t="s">
        <v>77</v>
      </c>
      <c r="B18" s="14">
        <v>0.22770000000000001</v>
      </c>
      <c r="C18" s="15">
        <v>0.2346</v>
      </c>
      <c r="D18" s="14">
        <v>0.22120000000000001</v>
      </c>
      <c r="E18" s="15">
        <v>0.21210000000000001</v>
      </c>
      <c r="F18" s="15">
        <v>0.2021</v>
      </c>
      <c r="G18" s="15">
        <v>0.22670000000000001</v>
      </c>
      <c r="H18" s="15">
        <v>0.3453</v>
      </c>
      <c r="I18" s="15">
        <v>0.20830000000000001</v>
      </c>
      <c r="J18" s="15">
        <v>0.221</v>
      </c>
      <c r="K18" s="15">
        <v>0.1956</v>
      </c>
      <c r="L18" s="15">
        <v>0.21590000000000001</v>
      </c>
      <c r="M18" s="14">
        <v>0.22439999999999999</v>
      </c>
      <c r="N18" s="15">
        <v>0.1671</v>
      </c>
      <c r="O18" s="15">
        <v>0.2001</v>
      </c>
      <c r="P18" s="15">
        <v>0.2044</v>
      </c>
      <c r="Q18" s="15">
        <v>0.34460000000000002</v>
      </c>
      <c r="R18" s="15">
        <v>0.2989</v>
      </c>
      <c r="S18" s="15">
        <v>0.1042</v>
      </c>
      <c r="T18" s="15">
        <v>0.25390000000000001</v>
      </c>
      <c r="U18" s="15">
        <v>0.20949999999999999</v>
      </c>
      <c r="V18" s="15">
        <v>0.25240000000000001</v>
      </c>
      <c r="W18" s="15">
        <v>0.22869999999999999</v>
      </c>
      <c r="X18" s="15">
        <v>0.2185</v>
      </c>
      <c r="Y18" s="14">
        <v>0.2281</v>
      </c>
    </row>
    <row r="19" spans="1:25" x14ac:dyDescent="0.2">
      <c r="A19" s="4" t="s">
        <v>95</v>
      </c>
      <c r="B19" s="12">
        <v>388</v>
      </c>
      <c r="C19" s="13">
        <v>203</v>
      </c>
      <c r="D19" s="12">
        <v>185</v>
      </c>
      <c r="E19" s="13">
        <v>51</v>
      </c>
      <c r="F19" s="13">
        <v>51</v>
      </c>
      <c r="G19" s="13">
        <v>40</v>
      </c>
      <c r="H19" s="13">
        <v>30</v>
      </c>
      <c r="I19" s="13">
        <v>39</v>
      </c>
      <c r="J19" s="13">
        <v>40</v>
      </c>
      <c r="K19" s="13">
        <v>47</v>
      </c>
      <c r="L19" s="13">
        <v>39</v>
      </c>
      <c r="M19" s="12">
        <v>50</v>
      </c>
      <c r="N19" s="13">
        <v>38</v>
      </c>
      <c r="O19" s="13">
        <v>31</v>
      </c>
      <c r="P19" s="13">
        <v>41</v>
      </c>
      <c r="Q19" s="13">
        <v>16</v>
      </c>
      <c r="R19" s="13">
        <v>42</v>
      </c>
      <c r="S19" s="13">
        <v>17</v>
      </c>
      <c r="T19" s="13">
        <v>27</v>
      </c>
      <c r="U19" s="13">
        <v>52</v>
      </c>
      <c r="V19" s="13">
        <v>31</v>
      </c>
      <c r="W19" s="13">
        <v>24</v>
      </c>
      <c r="X19" s="13">
        <v>32</v>
      </c>
      <c r="Y19" s="12">
        <v>38</v>
      </c>
    </row>
    <row r="20" spans="1:25" x14ac:dyDescent="0.2">
      <c r="A20" s="4" t="s">
        <v>77</v>
      </c>
      <c r="B20" s="14">
        <v>0.38250000000000001</v>
      </c>
      <c r="C20" s="15">
        <v>0.41039999999999999</v>
      </c>
      <c r="D20" s="14">
        <v>0.35599999999999998</v>
      </c>
      <c r="E20" s="15">
        <v>0.504</v>
      </c>
      <c r="F20" s="15">
        <v>0.49020000000000002</v>
      </c>
      <c r="G20" s="15">
        <v>0.37580000000000002</v>
      </c>
      <c r="H20" s="15">
        <v>0.27279999999999999</v>
      </c>
      <c r="I20" s="15">
        <v>0.34250000000000003</v>
      </c>
      <c r="J20" s="15">
        <v>0.34539999999999998</v>
      </c>
      <c r="K20" s="15">
        <v>0.39889999999999998</v>
      </c>
      <c r="L20" s="15">
        <v>0.32500000000000001</v>
      </c>
      <c r="M20" s="14">
        <v>0.40970000000000001</v>
      </c>
      <c r="N20" s="15">
        <v>0.44550000000000001</v>
      </c>
      <c r="O20" s="15">
        <v>0.40339999999999998</v>
      </c>
      <c r="P20" s="15">
        <v>0.31469999999999998</v>
      </c>
      <c r="Q20" s="15">
        <v>0.3669</v>
      </c>
      <c r="R20" s="15">
        <v>0.37340000000000001</v>
      </c>
      <c r="S20" s="15">
        <v>0.58189999999999997</v>
      </c>
      <c r="T20" s="15">
        <v>0.32769999999999999</v>
      </c>
      <c r="U20" s="15">
        <v>0.38800000000000001</v>
      </c>
      <c r="V20" s="15">
        <v>0.37119999999999997</v>
      </c>
      <c r="W20" s="15">
        <v>0.47739999999999999</v>
      </c>
      <c r="X20" s="15">
        <v>0.33539999999999998</v>
      </c>
      <c r="Y20" s="14">
        <v>0.42320000000000002</v>
      </c>
    </row>
    <row r="21" spans="1:25" x14ac:dyDescent="0.2">
      <c r="A21" s="4" t="s">
        <v>96</v>
      </c>
      <c r="B21" s="12">
        <v>54</v>
      </c>
      <c r="C21" s="13">
        <v>27</v>
      </c>
      <c r="D21" s="12">
        <v>27</v>
      </c>
      <c r="E21" s="13">
        <v>6</v>
      </c>
      <c r="F21" s="13">
        <v>2</v>
      </c>
      <c r="G21" s="13">
        <v>6</v>
      </c>
      <c r="H21" s="13">
        <v>4</v>
      </c>
      <c r="I21" s="13">
        <v>11</v>
      </c>
      <c r="J21" s="13">
        <v>8</v>
      </c>
      <c r="K21" s="13">
        <v>6</v>
      </c>
      <c r="L21" s="13">
        <v>6</v>
      </c>
      <c r="M21" s="12">
        <v>4</v>
      </c>
      <c r="N21" s="13">
        <v>2</v>
      </c>
      <c r="O21" s="13">
        <v>3</v>
      </c>
      <c r="P21" s="13">
        <v>8</v>
      </c>
      <c r="Q21" s="13">
        <v>0</v>
      </c>
      <c r="R21" s="13">
        <v>5</v>
      </c>
      <c r="S21" s="13">
        <v>2</v>
      </c>
      <c r="T21" s="13">
        <v>6</v>
      </c>
      <c r="U21" s="13">
        <v>4</v>
      </c>
      <c r="V21" s="13">
        <v>9</v>
      </c>
      <c r="W21" s="13">
        <v>2</v>
      </c>
      <c r="X21" s="13">
        <v>4</v>
      </c>
      <c r="Y21" s="12">
        <v>7</v>
      </c>
    </row>
    <row r="22" spans="1:25" x14ac:dyDescent="0.2">
      <c r="A22" s="4" t="s">
        <v>77</v>
      </c>
      <c r="B22" s="14">
        <v>5.3199999999999997E-2</v>
      </c>
      <c r="C22" s="15">
        <v>5.4199999999999998E-2</v>
      </c>
      <c r="D22" s="14">
        <v>5.2400000000000002E-2</v>
      </c>
      <c r="E22" s="15">
        <v>6.3799999999999996E-2</v>
      </c>
      <c r="F22" s="15">
        <v>2.3300000000000001E-2</v>
      </c>
      <c r="G22" s="15">
        <v>5.8299999999999998E-2</v>
      </c>
      <c r="H22" s="15">
        <v>3.6700000000000003E-2</v>
      </c>
      <c r="I22" s="15">
        <v>0.1002</v>
      </c>
      <c r="J22" s="15">
        <v>6.59E-2</v>
      </c>
      <c r="K22" s="15">
        <v>5.2600000000000001E-2</v>
      </c>
      <c r="L22" s="15">
        <v>4.9299999999999997E-2</v>
      </c>
      <c r="M22" s="14">
        <v>2.8799999999999999E-2</v>
      </c>
      <c r="N22" s="15">
        <v>2.8299999999999999E-2</v>
      </c>
      <c r="O22" s="15">
        <v>4.1799999999999997E-2</v>
      </c>
      <c r="P22" s="15">
        <v>6.1600000000000002E-2</v>
      </c>
      <c r="Q22" s="15">
        <v>0</v>
      </c>
      <c r="R22" s="15">
        <v>4.48E-2</v>
      </c>
      <c r="S22" s="15">
        <v>6.3799999999999996E-2</v>
      </c>
      <c r="T22" s="15">
        <v>7.2099999999999997E-2</v>
      </c>
      <c r="U22" s="15">
        <v>2.7300000000000001E-2</v>
      </c>
      <c r="V22" s="15">
        <v>0.11260000000000001</v>
      </c>
      <c r="W22" s="15">
        <v>3.9100000000000003E-2</v>
      </c>
      <c r="X22" s="15">
        <v>4.2000000000000003E-2</v>
      </c>
      <c r="Y22" s="14">
        <v>8.3099999999999993E-2</v>
      </c>
    </row>
    <row r="23" spans="1:25" x14ac:dyDescent="0.2">
      <c r="A23" s="4" t="s">
        <v>82</v>
      </c>
      <c r="B23" s="12">
        <v>16</v>
      </c>
      <c r="C23" s="13">
        <v>10</v>
      </c>
      <c r="D23" s="12">
        <v>6</v>
      </c>
      <c r="E23" s="13">
        <v>2</v>
      </c>
      <c r="F23" s="13">
        <v>1</v>
      </c>
      <c r="G23" s="13">
        <v>3</v>
      </c>
      <c r="H23" s="13">
        <v>3</v>
      </c>
      <c r="I23" s="13">
        <v>1</v>
      </c>
      <c r="J23" s="13">
        <v>2</v>
      </c>
      <c r="K23" s="13">
        <v>1</v>
      </c>
      <c r="L23" s="13">
        <v>1</v>
      </c>
      <c r="M23" s="12">
        <v>2</v>
      </c>
      <c r="N23" s="13">
        <v>2</v>
      </c>
      <c r="O23" s="13">
        <v>0</v>
      </c>
      <c r="P23" s="13">
        <v>2</v>
      </c>
      <c r="Q23" s="13">
        <v>0</v>
      </c>
      <c r="R23" s="13">
        <v>0</v>
      </c>
      <c r="S23" s="13">
        <v>0</v>
      </c>
      <c r="T23" s="13">
        <v>0</v>
      </c>
      <c r="U23" s="13">
        <v>2</v>
      </c>
      <c r="V23" s="13">
        <v>2</v>
      </c>
      <c r="W23" s="13">
        <v>1</v>
      </c>
      <c r="X23" s="13">
        <v>3</v>
      </c>
      <c r="Y23" s="12">
        <v>3</v>
      </c>
    </row>
    <row r="24" spans="1:25" x14ac:dyDescent="0.2">
      <c r="A24" s="8" t="s">
        <v>77</v>
      </c>
      <c r="B24" s="16">
        <v>1.5599999999999999E-2</v>
      </c>
      <c r="C24" s="17">
        <v>1.9900000000000001E-2</v>
      </c>
      <c r="D24" s="16">
        <v>1.14E-2</v>
      </c>
      <c r="E24" s="17">
        <v>1.4999999999999999E-2</v>
      </c>
      <c r="F24" s="17">
        <v>8.8999999999999999E-3</v>
      </c>
      <c r="G24" s="17">
        <v>2.9499999999999998E-2</v>
      </c>
      <c r="H24" s="17">
        <v>2.7300000000000001E-2</v>
      </c>
      <c r="I24" s="17">
        <v>1.15E-2</v>
      </c>
      <c r="J24" s="17">
        <v>1.44E-2</v>
      </c>
      <c r="K24" s="17">
        <v>9.2999999999999992E-3</v>
      </c>
      <c r="L24" s="17">
        <v>1.0999999999999999E-2</v>
      </c>
      <c r="M24" s="16">
        <v>1.4200000000000001E-2</v>
      </c>
      <c r="N24" s="17">
        <v>1.9599999999999999E-2</v>
      </c>
      <c r="O24" s="17">
        <v>0</v>
      </c>
      <c r="P24" s="17">
        <v>1.52E-2</v>
      </c>
      <c r="Q24" s="17">
        <v>0</v>
      </c>
      <c r="R24" s="17">
        <v>0</v>
      </c>
      <c r="S24" s="17">
        <v>0</v>
      </c>
      <c r="T24" s="17">
        <v>0</v>
      </c>
      <c r="U24" s="17">
        <v>1.5100000000000001E-2</v>
      </c>
      <c r="V24" s="17">
        <v>2.41E-2</v>
      </c>
      <c r="W24" s="17">
        <v>2.6200000000000001E-2</v>
      </c>
      <c r="X24" s="17">
        <v>3.5499999999999997E-2</v>
      </c>
      <c r="Y24" s="16">
        <v>3.8600000000000002E-2</v>
      </c>
    </row>
    <row r="25" spans="1:25" x14ac:dyDescent="0.2">
      <c r="A25" s="4" t="s">
        <v>83</v>
      </c>
      <c r="B25" s="12">
        <v>1014</v>
      </c>
      <c r="C25" s="13">
        <v>494</v>
      </c>
      <c r="D25" s="12">
        <v>520</v>
      </c>
      <c r="E25" s="13">
        <v>101</v>
      </c>
      <c r="F25" s="13">
        <v>104</v>
      </c>
      <c r="G25" s="13">
        <v>108</v>
      </c>
      <c r="H25" s="13">
        <v>110</v>
      </c>
      <c r="I25" s="13">
        <v>115</v>
      </c>
      <c r="J25" s="13">
        <v>116</v>
      </c>
      <c r="K25" s="13">
        <v>117</v>
      </c>
      <c r="L25" s="13">
        <v>122</v>
      </c>
      <c r="M25" s="12">
        <v>123</v>
      </c>
      <c r="N25" s="13">
        <v>86</v>
      </c>
      <c r="O25" s="13">
        <v>77</v>
      </c>
      <c r="P25" s="13">
        <v>130</v>
      </c>
      <c r="Q25" s="13">
        <v>42</v>
      </c>
      <c r="R25" s="13">
        <v>113</v>
      </c>
      <c r="S25" s="13">
        <v>29</v>
      </c>
      <c r="T25" s="13">
        <v>83</v>
      </c>
      <c r="U25" s="13">
        <v>134</v>
      </c>
      <c r="V25" s="13">
        <v>83</v>
      </c>
      <c r="W25" s="13">
        <v>49</v>
      </c>
      <c r="X25" s="13">
        <v>94</v>
      </c>
      <c r="Y25" s="12">
        <v>89</v>
      </c>
    </row>
    <row r="26" spans="1:25" x14ac:dyDescent="0.2">
      <c r="A26" s="8" t="s">
        <v>77</v>
      </c>
      <c r="B26" s="18">
        <v>1</v>
      </c>
      <c r="C26" s="19">
        <v>1.0001</v>
      </c>
      <c r="D26" s="18">
        <v>1</v>
      </c>
      <c r="E26" s="19">
        <v>1</v>
      </c>
      <c r="F26" s="19">
        <v>0.99990000000000001</v>
      </c>
      <c r="G26" s="19">
        <v>0.99990000000000001</v>
      </c>
      <c r="H26" s="19">
        <v>1.0001</v>
      </c>
      <c r="I26" s="19">
        <v>1.0001</v>
      </c>
      <c r="J26" s="19">
        <v>1</v>
      </c>
      <c r="K26" s="19">
        <v>0.99990000000000001</v>
      </c>
      <c r="L26" s="19">
        <v>1</v>
      </c>
      <c r="M26" s="18">
        <v>1</v>
      </c>
      <c r="N26" s="19">
        <v>1</v>
      </c>
      <c r="O26" s="19">
        <v>1</v>
      </c>
      <c r="P26" s="19">
        <v>1.0001</v>
      </c>
      <c r="Q26" s="19">
        <v>1</v>
      </c>
      <c r="R26" s="19">
        <v>0.99990000000000001</v>
      </c>
      <c r="S26" s="19">
        <v>0.99990000000000001</v>
      </c>
      <c r="T26" s="19">
        <v>1</v>
      </c>
      <c r="U26" s="19">
        <v>0.99990000000000001</v>
      </c>
      <c r="V26" s="19">
        <v>1</v>
      </c>
      <c r="W26" s="19">
        <v>0.99990000000000001</v>
      </c>
      <c r="X26" s="19">
        <v>0.99990000000000001</v>
      </c>
      <c r="Y26" s="18">
        <v>0.99990000000000001</v>
      </c>
    </row>
  </sheetData>
  <mergeCells count="5">
    <mergeCell ref="A6:Z6"/>
    <mergeCell ref="A7:Z7"/>
    <mergeCell ref="C9:D9"/>
    <mergeCell ref="E9:M9"/>
    <mergeCell ref="N9:Y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2"/>
  <sheetViews>
    <sheetView workbookViewId="0"/>
  </sheetViews>
  <sheetFormatPr defaultRowHeight="12.75" x14ac:dyDescent="0.2"/>
  <cols>
    <col min="1" max="1" width="30.7109375" customWidth="1"/>
    <col min="2" max="24" width="10.7109375" customWidth="1"/>
  </cols>
  <sheetData>
    <row r="1" spans="1:26" ht="23.25" x14ac:dyDescent="0.35">
      <c r="A1" s="2" t="s">
        <v>45</v>
      </c>
    </row>
    <row r="2" spans="1:26" ht="18" x14ac:dyDescent="0.25">
      <c r="A2" s="3" t="s">
        <v>46</v>
      </c>
    </row>
    <row r="3" spans="1:26" x14ac:dyDescent="0.2">
      <c r="A3" t="s">
        <v>47</v>
      </c>
    </row>
    <row r="5" spans="1:26" x14ac:dyDescent="0.2">
      <c r="A5" s="7" t="s">
        <v>14</v>
      </c>
    </row>
    <row r="6" spans="1:26" ht="42" customHeight="1" x14ac:dyDescent="0.2">
      <c r="A6" s="22" t="s">
        <v>97</v>
      </c>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2">
      <c r="A7" s="22" t="s">
        <v>49</v>
      </c>
      <c r="B7" s="23"/>
      <c r="C7" s="23"/>
      <c r="D7" s="23"/>
      <c r="E7" s="23"/>
      <c r="F7" s="23"/>
      <c r="G7" s="23"/>
      <c r="H7" s="23"/>
      <c r="I7" s="23"/>
      <c r="J7" s="23"/>
      <c r="K7" s="23"/>
      <c r="L7" s="23"/>
      <c r="M7" s="23"/>
      <c r="N7" s="23"/>
      <c r="O7" s="23"/>
      <c r="P7" s="23"/>
      <c r="Q7" s="23"/>
      <c r="R7" s="23"/>
      <c r="S7" s="23"/>
      <c r="T7" s="23"/>
      <c r="U7" s="23"/>
      <c r="V7" s="23"/>
      <c r="W7" s="23"/>
      <c r="X7" s="23"/>
      <c r="Y7" s="23"/>
      <c r="Z7" s="23"/>
    </row>
    <row r="9" spans="1:26" ht="39.950000000000003" customHeight="1" x14ac:dyDescent="0.2">
      <c r="B9" s="5"/>
      <c r="C9" s="24" t="s">
        <v>84</v>
      </c>
      <c r="D9" s="25"/>
      <c r="E9" s="24" t="s">
        <v>85</v>
      </c>
      <c r="F9" s="24"/>
      <c r="G9" s="24"/>
      <c r="H9" s="24"/>
      <c r="I9" s="24"/>
      <c r="J9" s="24"/>
      <c r="K9" s="24"/>
      <c r="L9" s="24"/>
      <c r="M9" s="25"/>
      <c r="N9" s="24" t="s">
        <v>86</v>
      </c>
      <c r="O9" s="24"/>
      <c r="P9" s="24"/>
      <c r="Q9" s="24"/>
      <c r="R9" s="24"/>
      <c r="S9" s="24"/>
      <c r="T9" s="24"/>
      <c r="U9" s="24"/>
      <c r="V9" s="24"/>
      <c r="W9" s="24"/>
      <c r="X9" s="24"/>
      <c r="Y9" s="25"/>
    </row>
    <row r="10" spans="1:26" ht="39.950000000000003" customHeight="1" x14ac:dyDescent="0.2">
      <c r="A10" s="5"/>
      <c r="B10" s="9" t="s">
        <v>50</v>
      </c>
      <c r="C10" s="6" t="s">
        <v>51</v>
      </c>
      <c r="D10" s="5" t="s">
        <v>52</v>
      </c>
      <c r="E10" s="6" t="s">
        <v>53</v>
      </c>
      <c r="F10" s="6" t="s">
        <v>54</v>
      </c>
      <c r="G10" s="6" t="s">
        <v>55</v>
      </c>
      <c r="H10" s="6" t="s">
        <v>56</v>
      </c>
      <c r="I10" s="6" t="s">
        <v>57</v>
      </c>
      <c r="J10" s="6" t="s">
        <v>58</v>
      </c>
      <c r="K10" s="6" t="s">
        <v>59</v>
      </c>
      <c r="L10" s="6" t="s">
        <v>60</v>
      </c>
      <c r="M10" s="5" t="s">
        <v>61</v>
      </c>
      <c r="N10" s="6" t="s">
        <v>62</v>
      </c>
      <c r="O10" s="6" t="s">
        <v>63</v>
      </c>
      <c r="P10" s="6" t="s">
        <v>64</v>
      </c>
      <c r="Q10" s="6" t="s">
        <v>65</v>
      </c>
      <c r="R10" s="6" t="s">
        <v>66</v>
      </c>
      <c r="S10" s="6" t="s">
        <v>67</v>
      </c>
      <c r="T10" s="6" t="s">
        <v>68</v>
      </c>
      <c r="U10" s="6" t="s">
        <v>69</v>
      </c>
      <c r="V10" s="6" t="s">
        <v>70</v>
      </c>
      <c r="W10" s="6" t="s">
        <v>71</v>
      </c>
      <c r="X10" s="6" t="s">
        <v>72</v>
      </c>
      <c r="Y10" s="5" t="s">
        <v>73</v>
      </c>
    </row>
    <row r="11" spans="1:26" x14ac:dyDescent="0.2">
      <c r="A11" s="4" t="s">
        <v>74</v>
      </c>
      <c r="B11" s="12">
        <v>1014</v>
      </c>
      <c r="C11" s="13">
        <v>605</v>
      </c>
      <c r="D11" s="12">
        <v>409</v>
      </c>
      <c r="E11" s="13">
        <v>51</v>
      </c>
      <c r="F11" s="13">
        <v>86</v>
      </c>
      <c r="G11" s="13">
        <v>139</v>
      </c>
      <c r="H11" s="13">
        <v>106</v>
      </c>
      <c r="I11" s="13">
        <v>125</v>
      </c>
      <c r="J11" s="13">
        <v>126</v>
      </c>
      <c r="K11" s="13">
        <v>126</v>
      </c>
      <c r="L11" s="13">
        <v>120</v>
      </c>
      <c r="M11" s="12">
        <v>135</v>
      </c>
      <c r="N11" s="13">
        <v>85</v>
      </c>
      <c r="O11" s="13">
        <v>89</v>
      </c>
      <c r="P11" s="13">
        <v>167</v>
      </c>
      <c r="Q11" s="13">
        <v>28</v>
      </c>
      <c r="R11" s="13">
        <v>112</v>
      </c>
      <c r="S11" s="13">
        <v>19</v>
      </c>
      <c r="T11" s="13">
        <v>66</v>
      </c>
      <c r="U11" s="13">
        <v>122</v>
      </c>
      <c r="V11" s="13">
        <v>83</v>
      </c>
      <c r="W11" s="13">
        <v>45</v>
      </c>
      <c r="X11" s="13">
        <v>102</v>
      </c>
      <c r="Y11" s="12">
        <v>92</v>
      </c>
    </row>
    <row r="12" spans="1:26" x14ac:dyDescent="0.2">
      <c r="A12" s="8" t="s">
        <v>75</v>
      </c>
      <c r="B12" s="10">
        <v>1014</v>
      </c>
      <c r="C12" s="11">
        <v>494</v>
      </c>
      <c r="D12" s="10">
        <v>520</v>
      </c>
      <c r="E12" s="11">
        <v>101</v>
      </c>
      <c r="F12" s="11">
        <v>104</v>
      </c>
      <c r="G12" s="11">
        <v>108</v>
      </c>
      <c r="H12" s="11">
        <v>110</v>
      </c>
      <c r="I12" s="11">
        <v>115</v>
      </c>
      <c r="J12" s="11">
        <v>116</v>
      </c>
      <c r="K12" s="11">
        <v>117</v>
      </c>
      <c r="L12" s="11">
        <v>122</v>
      </c>
      <c r="M12" s="10">
        <v>123</v>
      </c>
      <c r="N12" s="11">
        <v>86</v>
      </c>
      <c r="O12" s="11">
        <v>77</v>
      </c>
      <c r="P12" s="11">
        <v>130</v>
      </c>
      <c r="Q12" s="11">
        <v>42</v>
      </c>
      <c r="R12" s="11">
        <v>113</v>
      </c>
      <c r="S12" s="11">
        <v>29</v>
      </c>
      <c r="T12" s="11">
        <v>83</v>
      </c>
      <c r="U12" s="11">
        <v>134</v>
      </c>
      <c r="V12" s="11">
        <v>83</v>
      </c>
      <c r="W12" s="11">
        <v>49</v>
      </c>
      <c r="X12" s="11">
        <v>94</v>
      </c>
      <c r="Y12" s="10">
        <v>89</v>
      </c>
    </row>
    <row r="13" spans="1:26" ht="25.5" x14ac:dyDescent="0.2">
      <c r="A13" s="4" t="s">
        <v>98</v>
      </c>
      <c r="B13" s="12">
        <v>104</v>
      </c>
      <c r="C13" s="13">
        <v>50</v>
      </c>
      <c r="D13" s="12">
        <v>55</v>
      </c>
      <c r="E13" s="13">
        <v>6</v>
      </c>
      <c r="F13" s="13">
        <v>7</v>
      </c>
      <c r="G13" s="13">
        <v>6</v>
      </c>
      <c r="H13" s="13">
        <v>13</v>
      </c>
      <c r="I13" s="13">
        <v>15</v>
      </c>
      <c r="J13" s="13">
        <v>17</v>
      </c>
      <c r="K13" s="13">
        <v>12</v>
      </c>
      <c r="L13" s="13">
        <v>12</v>
      </c>
      <c r="M13" s="12">
        <v>16</v>
      </c>
      <c r="N13" s="13">
        <v>7</v>
      </c>
      <c r="O13" s="13">
        <v>7</v>
      </c>
      <c r="P13" s="13">
        <v>24</v>
      </c>
      <c r="Q13" s="13">
        <v>1</v>
      </c>
      <c r="R13" s="13">
        <v>9</v>
      </c>
      <c r="S13" s="13">
        <v>2</v>
      </c>
      <c r="T13" s="13">
        <v>13</v>
      </c>
      <c r="U13" s="13">
        <v>16</v>
      </c>
      <c r="V13" s="13">
        <v>7</v>
      </c>
      <c r="W13" s="13">
        <v>3</v>
      </c>
      <c r="X13" s="13">
        <v>10</v>
      </c>
      <c r="Y13" s="12">
        <v>4</v>
      </c>
    </row>
    <row r="14" spans="1:26" x14ac:dyDescent="0.2">
      <c r="A14" s="4" t="s">
        <v>77</v>
      </c>
      <c r="B14" s="14">
        <v>0.10299999999999999</v>
      </c>
      <c r="C14" s="15">
        <v>0.10100000000000001</v>
      </c>
      <c r="D14" s="14">
        <v>0.10489999999999999</v>
      </c>
      <c r="E14" s="15">
        <v>6.3299999999999995E-2</v>
      </c>
      <c r="F14" s="15">
        <v>6.7699999999999996E-2</v>
      </c>
      <c r="G14" s="15">
        <v>5.21E-2</v>
      </c>
      <c r="H14" s="15">
        <v>0.1193</v>
      </c>
      <c r="I14" s="15">
        <v>0.1321</v>
      </c>
      <c r="J14" s="15">
        <v>0.15</v>
      </c>
      <c r="K14" s="15">
        <v>9.9599999999999994E-2</v>
      </c>
      <c r="L14" s="15">
        <v>0.1011</v>
      </c>
      <c r="M14" s="14">
        <v>0.12909999999999999</v>
      </c>
      <c r="N14" s="15">
        <v>8.0100000000000005E-2</v>
      </c>
      <c r="O14" s="15">
        <v>9.0399999999999994E-2</v>
      </c>
      <c r="P14" s="15">
        <v>0.1847</v>
      </c>
      <c r="Q14" s="15">
        <v>2.8299999999999999E-2</v>
      </c>
      <c r="R14" s="15">
        <v>7.9399999999999998E-2</v>
      </c>
      <c r="S14" s="15">
        <v>6.25E-2</v>
      </c>
      <c r="T14" s="15">
        <v>0.1615</v>
      </c>
      <c r="U14" s="15">
        <v>0.1225</v>
      </c>
      <c r="V14" s="15">
        <v>8.09E-2</v>
      </c>
      <c r="W14" s="15">
        <v>5.3499999999999999E-2</v>
      </c>
      <c r="X14" s="15">
        <v>0.10829999999999999</v>
      </c>
      <c r="Y14" s="14">
        <v>4.7600000000000003E-2</v>
      </c>
    </row>
    <row r="15" spans="1:26" ht="25.5" x14ac:dyDescent="0.2">
      <c r="A15" s="4" t="s">
        <v>99</v>
      </c>
      <c r="B15" s="12">
        <v>521</v>
      </c>
      <c r="C15" s="13">
        <v>268</v>
      </c>
      <c r="D15" s="12">
        <v>253</v>
      </c>
      <c r="E15" s="13">
        <v>43</v>
      </c>
      <c r="F15" s="13">
        <v>50</v>
      </c>
      <c r="G15" s="13">
        <v>60</v>
      </c>
      <c r="H15" s="13">
        <v>57</v>
      </c>
      <c r="I15" s="13">
        <v>63</v>
      </c>
      <c r="J15" s="13">
        <v>58</v>
      </c>
      <c r="K15" s="13">
        <v>58</v>
      </c>
      <c r="L15" s="13">
        <v>68</v>
      </c>
      <c r="M15" s="12">
        <v>64</v>
      </c>
      <c r="N15" s="13">
        <v>36</v>
      </c>
      <c r="O15" s="13">
        <v>45</v>
      </c>
      <c r="P15" s="13">
        <v>68</v>
      </c>
      <c r="Q15" s="13">
        <v>20</v>
      </c>
      <c r="R15" s="13">
        <v>52</v>
      </c>
      <c r="S15" s="13">
        <v>17</v>
      </c>
      <c r="T15" s="13">
        <v>47</v>
      </c>
      <c r="U15" s="13">
        <v>66</v>
      </c>
      <c r="V15" s="13">
        <v>41</v>
      </c>
      <c r="W15" s="13">
        <v>34</v>
      </c>
      <c r="X15" s="13">
        <v>50</v>
      </c>
      <c r="Y15" s="12">
        <v>44</v>
      </c>
    </row>
    <row r="16" spans="1:26" x14ac:dyDescent="0.2">
      <c r="A16" s="4" t="s">
        <v>77</v>
      </c>
      <c r="B16" s="14">
        <v>0.5141</v>
      </c>
      <c r="C16" s="15">
        <v>0.54330000000000001</v>
      </c>
      <c r="D16" s="14">
        <v>0.48630000000000001</v>
      </c>
      <c r="E16" s="15">
        <v>0.43130000000000002</v>
      </c>
      <c r="F16" s="15">
        <v>0.48359999999999997</v>
      </c>
      <c r="G16" s="15">
        <v>0.55289999999999995</v>
      </c>
      <c r="H16" s="15">
        <v>0.51439999999999997</v>
      </c>
      <c r="I16" s="15">
        <v>0.55259999999999998</v>
      </c>
      <c r="J16" s="15">
        <v>0.502</v>
      </c>
      <c r="K16" s="15">
        <v>0.49640000000000001</v>
      </c>
      <c r="L16" s="15">
        <v>0.56079999999999997</v>
      </c>
      <c r="M16" s="14">
        <v>0.51929999999999998</v>
      </c>
      <c r="N16" s="15">
        <v>0.42220000000000002</v>
      </c>
      <c r="O16" s="15">
        <v>0.58279999999999998</v>
      </c>
      <c r="P16" s="15">
        <v>0.52590000000000003</v>
      </c>
      <c r="Q16" s="15">
        <v>0.48020000000000002</v>
      </c>
      <c r="R16" s="15">
        <v>0.45839999999999997</v>
      </c>
      <c r="S16" s="15">
        <v>0.56359999999999999</v>
      </c>
      <c r="T16" s="15">
        <v>0.56579999999999997</v>
      </c>
      <c r="U16" s="15">
        <v>0.4919</v>
      </c>
      <c r="V16" s="15">
        <v>0.49640000000000001</v>
      </c>
      <c r="W16" s="15">
        <v>0.69520000000000004</v>
      </c>
      <c r="X16" s="15">
        <v>0.52800000000000002</v>
      </c>
      <c r="Y16" s="14">
        <v>0.4955</v>
      </c>
    </row>
    <row r="17" spans="1:25" ht="25.5" x14ac:dyDescent="0.2">
      <c r="A17" s="4" t="s">
        <v>100</v>
      </c>
      <c r="B17" s="12">
        <v>312</v>
      </c>
      <c r="C17" s="13">
        <v>140</v>
      </c>
      <c r="D17" s="12">
        <v>172</v>
      </c>
      <c r="E17" s="13">
        <v>41</v>
      </c>
      <c r="F17" s="13">
        <v>42</v>
      </c>
      <c r="G17" s="13">
        <v>35</v>
      </c>
      <c r="H17" s="13">
        <v>31</v>
      </c>
      <c r="I17" s="13">
        <v>29</v>
      </c>
      <c r="J17" s="13">
        <v>30</v>
      </c>
      <c r="K17" s="13">
        <v>34</v>
      </c>
      <c r="L17" s="13">
        <v>37</v>
      </c>
      <c r="M17" s="12">
        <v>34</v>
      </c>
      <c r="N17" s="13">
        <v>34</v>
      </c>
      <c r="O17" s="13">
        <v>16</v>
      </c>
      <c r="P17" s="13">
        <v>29</v>
      </c>
      <c r="Q17" s="13">
        <v>16</v>
      </c>
      <c r="R17" s="13">
        <v>41</v>
      </c>
      <c r="S17" s="13">
        <v>9</v>
      </c>
      <c r="T17" s="13">
        <v>18</v>
      </c>
      <c r="U17" s="13">
        <v>40</v>
      </c>
      <c r="V17" s="13">
        <v>29</v>
      </c>
      <c r="W17" s="13">
        <v>9</v>
      </c>
      <c r="X17" s="13">
        <v>32</v>
      </c>
      <c r="Y17" s="12">
        <v>36</v>
      </c>
    </row>
    <row r="18" spans="1:25" x14ac:dyDescent="0.2">
      <c r="A18" s="4" t="s">
        <v>77</v>
      </c>
      <c r="B18" s="14">
        <v>0.30740000000000001</v>
      </c>
      <c r="C18" s="15">
        <v>0.28370000000000001</v>
      </c>
      <c r="D18" s="14">
        <v>0.32990000000000003</v>
      </c>
      <c r="E18" s="15">
        <v>0.40229999999999999</v>
      </c>
      <c r="F18" s="15">
        <v>0.4007</v>
      </c>
      <c r="G18" s="15">
        <v>0.32940000000000003</v>
      </c>
      <c r="H18" s="15">
        <v>0.27939999999999998</v>
      </c>
      <c r="I18" s="15">
        <v>0.2535</v>
      </c>
      <c r="J18" s="15">
        <v>0.25659999999999999</v>
      </c>
      <c r="K18" s="15">
        <v>0.28899999999999998</v>
      </c>
      <c r="L18" s="15">
        <v>0.30320000000000003</v>
      </c>
      <c r="M18" s="14">
        <v>0.27639999999999998</v>
      </c>
      <c r="N18" s="15">
        <v>0.3901</v>
      </c>
      <c r="O18" s="15">
        <v>0.2107</v>
      </c>
      <c r="P18" s="15">
        <v>0.21970000000000001</v>
      </c>
      <c r="Q18" s="15">
        <v>0.38829999999999998</v>
      </c>
      <c r="R18" s="15">
        <v>0.36680000000000001</v>
      </c>
      <c r="S18" s="15">
        <v>0.31009999999999999</v>
      </c>
      <c r="T18" s="15">
        <v>0.21249999999999999</v>
      </c>
      <c r="U18" s="15">
        <v>0.30009999999999998</v>
      </c>
      <c r="V18" s="15">
        <v>0.34660000000000002</v>
      </c>
      <c r="W18" s="15">
        <v>0.19170000000000001</v>
      </c>
      <c r="X18" s="15">
        <v>0.34129999999999999</v>
      </c>
      <c r="Y18" s="14">
        <v>0.40610000000000002</v>
      </c>
    </row>
    <row r="19" spans="1:25" x14ac:dyDescent="0.2">
      <c r="A19" s="4" t="s">
        <v>82</v>
      </c>
      <c r="B19" s="12">
        <v>77</v>
      </c>
      <c r="C19" s="13">
        <v>36</v>
      </c>
      <c r="D19" s="12">
        <v>41</v>
      </c>
      <c r="E19" s="13">
        <v>10</v>
      </c>
      <c r="F19" s="13">
        <v>5</v>
      </c>
      <c r="G19" s="13">
        <v>7</v>
      </c>
      <c r="H19" s="13">
        <v>10</v>
      </c>
      <c r="I19" s="13">
        <v>7</v>
      </c>
      <c r="J19" s="13">
        <v>11</v>
      </c>
      <c r="K19" s="13">
        <v>13</v>
      </c>
      <c r="L19" s="13">
        <v>4</v>
      </c>
      <c r="M19" s="12">
        <v>9</v>
      </c>
      <c r="N19" s="13">
        <v>9</v>
      </c>
      <c r="O19" s="13">
        <v>9</v>
      </c>
      <c r="P19" s="13">
        <v>9</v>
      </c>
      <c r="Q19" s="13">
        <v>4</v>
      </c>
      <c r="R19" s="13">
        <v>11</v>
      </c>
      <c r="S19" s="13">
        <v>2</v>
      </c>
      <c r="T19" s="13">
        <v>5</v>
      </c>
      <c r="U19" s="13">
        <v>11</v>
      </c>
      <c r="V19" s="13">
        <v>6</v>
      </c>
      <c r="W19" s="13">
        <v>3</v>
      </c>
      <c r="X19" s="13">
        <v>2</v>
      </c>
      <c r="Y19" s="12">
        <v>5</v>
      </c>
    </row>
    <row r="20" spans="1:25" x14ac:dyDescent="0.2">
      <c r="A20" s="8" t="s">
        <v>77</v>
      </c>
      <c r="B20" s="16">
        <v>7.5499999999999998E-2</v>
      </c>
      <c r="C20" s="17">
        <v>7.1999999999999995E-2</v>
      </c>
      <c r="D20" s="16">
        <v>7.8799999999999995E-2</v>
      </c>
      <c r="E20" s="17">
        <v>0.1031</v>
      </c>
      <c r="F20" s="17">
        <v>4.8099999999999997E-2</v>
      </c>
      <c r="G20" s="17">
        <v>6.5600000000000006E-2</v>
      </c>
      <c r="H20" s="17">
        <v>8.6900000000000005E-2</v>
      </c>
      <c r="I20" s="17">
        <v>6.1800000000000001E-2</v>
      </c>
      <c r="J20" s="17">
        <v>9.1300000000000006E-2</v>
      </c>
      <c r="K20" s="17">
        <v>0.115</v>
      </c>
      <c r="L20" s="17">
        <v>3.49E-2</v>
      </c>
      <c r="M20" s="16">
        <v>7.5200000000000003E-2</v>
      </c>
      <c r="N20" s="17">
        <v>0.1076</v>
      </c>
      <c r="O20" s="17">
        <v>0.1162</v>
      </c>
      <c r="P20" s="17">
        <v>6.9699999999999998E-2</v>
      </c>
      <c r="Q20" s="17">
        <v>0.1031</v>
      </c>
      <c r="R20" s="17">
        <v>9.5399999999999999E-2</v>
      </c>
      <c r="S20" s="17">
        <v>6.3799999999999996E-2</v>
      </c>
      <c r="T20" s="17">
        <v>6.0100000000000001E-2</v>
      </c>
      <c r="U20" s="17">
        <v>8.5500000000000007E-2</v>
      </c>
      <c r="V20" s="17">
        <v>7.6100000000000001E-2</v>
      </c>
      <c r="W20" s="17">
        <v>5.9700000000000003E-2</v>
      </c>
      <c r="X20" s="17">
        <v>2.24E-2</v>
      </c>
      <c r="Y20" s="16">
        <v>5.0799999999999998E-2</v>
      </c>
    </row>
    <row r="21" spans="1:25" x14ac:dyDescent="0.2">
      <c r="A21" s="4" t="s">
        <v>83</v>
      </c>
      <c r="B21" s="12">
        <v>1014</v>
      </c>
      <c r="C21" s="13">
        <v>494</v>
      </c>
      <c r="D21" s="12">
        <v>520</v>
      </c>
      <c r="E21" s="13">
        <v>101</v>
      </c>
      <c r="F21" s="13">
        <v>104</v>
      </c>
      <c r="G21" s="13">
        <v>108</v>
      </c>
      <c r="H21" s="13">
        <v>110</v>
      </c>
      <c r="I21" s="13">
        <v>115</v>
      </c>
      <c r="J21" s="13">
        <v>116</v>
      </c>
      <c r="K21" s="13">
        <v>117</v>
      </c>
      <c r="L21" s="13">
        <v>122</v>
      </c>
      <c r="M21" s="12">
        <v>123</v>
      </c>
      <c r="N21" s="13">
        <v>86</v>
      </c>
      <c r="O21" s="13">
        <v>77</v>
      </c>
      <c r="P21" s="13">
        <v>130</v>
      </c>
      <c r="Q21" s="13">
        <v>42</v>
      </c>
      <c r="R21" s="13">
        <v>113</v>
      </c>
      <c r="S21" s="13">
        <v>29</v>
      </c>
      <c r="T21" s="13">
        <v>83</v>
      </c>
      <c r="U21" s="13">
        <v>134</v>
      </c>
      <c r="V21" s="13">
        <v>83</v>
      </c>
      <c r="W21" s="13">
        <v>49</v>
      </c>
      <c r="X21" s="13">
        <v>94</v>
      </c>
      <c r="Y21" s="12">
        <v>89</v>
      </c>
    </row>
    <row r="22" spans="1:25" x14ac:dyDescent="0.2">
      <c r="A22" s="8" t="s">
        <v>77</v>
      </c>
      <c r="B22" s="18">
        <v>1</v>
      </c>
      <c r="C22" s="19">
        <v>1</v>
      </c>
      <c r="D22" s="18">
        <v>0.99990000000000001</v>
      </c>
      <c r="E22" s="19">
        <v>1</v>
      </c>
      <c r="F22" s="19">
        <v>1.0001</v>
      </c>
      <c r="G22" s="19">
        <v>1</v>
      </c>
      <c r="H22" s="19">
        <v>1</v>
      </c>
      <c r="I22" s="19">
        <v>1</v>
      </c>
      <c r="J22" s="19">
        <v>0.99990000000000001</v>
      </c>
      <c r="K22" s="19">
        <v>1</v>
      </c>
      <c r="L22" s="19">
        <v>1</v>
      </c>
      <c r="M22" s="18">
        <v>1</v>
      </c>
      <c r="N22" s="19">
        <v>1</v>
      </c>
      <c r="O22" s="19">
        <v>1.0001</v>
      </c>
      <c r="P22" s="19">
        <v>1</v>
      </c>
      <c r="Q22" s="19">
        <v>0.99990000000000001</v>
      </c>
      <c r="R22" s="19">
        <v>1</v>
      </c>
      <c r="S22" s="19">
        <v>1</v>
      </c>
      <c r="T22" s="19">
        <v>0.99990000000000001</v>
      </c>
      <c r="U22" s="19">
        <v>1</v>
      </c>
      <c r="V22" s="19">
        <v>1</v>
      </c>
      <c r="W22" s="19">
        <v>1.0001</v>
      </c>
      <c r="X22" s="19">
        <v>1</v>
      </c>
      <c r="Y22" s="18">
        <v>1</v>
      </c>
    </row>
  </sheetData>
  <mergeCells count="5">
    <mergeCell ref="A6:Z6"/>
    <mergeCell ref="A7:Z7"/>
    <mergeCell ref="C9:D9"/>
    <mergeCell ref="E9:M9"/>
    <mergeCell ref="N9:Y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0"/>
  <sheetViews>
    <sheetView workbookViewId="0"/>
  </sheetViews>
  <sheetFormatPr defaultRowHeight="12.75" x14ac:dyDescent="0.2"/>
  <cols>
    <col min="1" max="1" width="30.7109375" customWidth="1"/>
    <col min="2" max="24" width="10.7109375" customWidth="1"/>
  </cols>
  <sheetData>
    <row r="1" spans="1:26" ht="23.25" x14ac:dyDescent="0.35">
      <c r="A1" s="2" t="s">
        <v>45</v>
      </c>
    </row>
    <row r="2" spans="1:26" ht="18" x14ac:dyDescent="0.25">
      <c r="A2" s="3" t="s">
        <v>46</v>
      </c>
    </row>
    <row r="3" spans="1:26" x14ac:dyDescent="0.2">
      <c r="A3" t="s">
        <v>47</v>
      </c>
    </row>
    <row r="5" spans="1:26" x14ac:dyDescent="0.2">
      <c r="A5" s="7" t="s">
        <v>16</v>
      </c>
    </row>
    <row r="6" spans="1:26" ht="42" customHeight="1" x14ac:dyDescent="0.2">
      <c r="A6" s="22" t="s">
        <v>101</v>
      </c>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2">
      <c r="A7" s="22" t="s">
        <v>49</v>
      </c>
      <c r="B7" s="23"/>
      <c r="C7" s="23"/>
      <c r="D7" s="23"/>
      <c r="E7" s="23"/>
      <c r="F7" s="23"/>
      <c r="G7" s="23"/>
      <c r="H7" s="23"/>
      <c r="I7" s="23"/>
      <c r="J7" s="23"/>
      <c r="K7" s="23"/>
      <c r="L7" s="23"/>
      <c r="M7" s="23"/>
      <c r="N7" s="23"/>
      <c r="O7" s="23"/>
      <c r="P7" s="23"/>
      <c r="Q7" s="23"/>
      <c r="R7" s="23"/>
      <c r="S7" s="23"/>
      <c r="T7" s="23"/>
      <c r="U7" s="23"/>
      <c r="V7" s="23"/>
      <c r="W7" s="23"/>
      <c r="X7" s="23"/>
      <c r="Y7" s="23"/>
      <c r="Z7" s="23"/>
    </row>
    <row r="9" spans="1:26" ht="39.950000000000003" customHeight="1" x14ac:dyDescent="0.2">
      <c r="B9" s="5"/>
      <c r="C9" s="24" t="s">
        <v>84</v>
      </c>
      <c r="D9" s="25"/>
      <c r="E9" s="24" t="s">
        <v>85</v>
      </c>
      <c r="F9" s="24"/>
      <c r="G9" s="24"/>
      <c r="H9" s="24"/>
      <c r="I9" s="24"/>
      <c r="J9" s="24"/>
      <c r="K9" s="24"/>
      <c r="L9" s="24"/>
      <c r="M9" s="25"/>
      <c r="N9" s="24" t="s">
        <v>86</v>
      </c>
      <c r="O9" s="24"/>
      <c r="P9" s="24"/>
      <c r="Q9" s="24"/>
      <c r="R9" s="24"/>
      <c r="S9" s="24"/>
      <c r="T9" s="24"/>
      <c r="U9" s="24"/>
      <c r="V9" s="24"/>
      <c r="W9" s="24"/>
      <c r="X9" s="24"/>
      <c r="Y9" s="25"/>
    </row>
    <row r="10" spans="1:26" ht="39.950000000000003" customHeight="1" x14ac:dyDescent="0.2">
      <c r="A10" s="5"/>
      <c r="B10" s="9" t="s">
        <v>50</v>
      </c>
      <c r="C10" s="6" t="s">
        <v>51</v>
      </c>
      <c r="D10" s="5" t="s">
        <v>52</v>
      </c>
      <c r="E10" s="6" t="s">
        <v>53</v>
      </c>
      <c r="F10" s="6" t="s">
        <v>54</v>
      </c>
      <c r="G10" s="6" t="s">
        <v>55</v>
      </c>
      <c r="H10" s="6" t="s">
        <v>56</v>
      </c>
      <c r="I10" s="6" t="s">
        <v>57</v>
      </c>
      <c r="J10" s="6" t="s">
        <v>58</v>
      </c>
      <c r="K10" s="6" t="s">
        <v>59</v>
      </c>
      <c r="L10" s="6" t="s">
        <v>60</v>
      </c>
      <c r="M10" s="5" t="s">
        <v>61</v>
      </c>
      <c r="N10" s="6" t="s">
        <v>62</v>
      </c>
      <c r="O10" s="6" t="s">
        <v>63</v>
      </c>
      <c r="P10" s="6" t="s">
        <v>64</v>
      </c>
      <c r="Q10" s="6" t="s">
        <v>65</v>
      </c>
      <c r="R10" s="6" t="s">
        <v>66</v>
      </c>
      <c r="S10" s="6" t="s">
        <v>67</v>
      </c>
      <c r="T10" s="6" t="s">
        <v>68</v>
      </c>
      <c r="U10" s="6" t="s">
        <v>69</v>
      </c>
      <c r="V10" s="6" t="s">
        <v>70</v>
      </c>
      <c r="W10" s="6" t="s">
        <v>71</v>
      </c>
      <c r="X10" s="6" t="s">
        <v>72</v>
      </c>
      <c r="Y10" s="5" t="s">
        <v>73</v>
      </c>
    </row>
    <row r="11" spans="1:26" x14ac:dyDescent="0.2">
      <c r="A11" s="4" t="s">
        <v>74</v>
      </c>
      <c r="B11" s="12">
        <v>1014</v>
      </c>
      <c r="C11" s="13">
        <v>605</v>
      </c>
      <c r="D11" s="12">
        <v>409</v>
      </c>
      <c r="E11" s="13">
        <v>51</v>
      </c>
      <c r="F11" s="13">
        <v>86</v>
      </c>
      <c r="G11" s="13">
        <v>139</v>
      </c>
      <c r="H11" s="13">
        <v>106</v>
      </c>
      <c r="I11" s="13">
        <v>125</v>
      </c>
      <c r="J11" s="13">
        <v>126</v>
      </c>
      <c r="K11" s="13">
        <v>126</v>
      </c>
      <c r="L11" s="13">
        <v>120</v>
      </c>
      <c r="M11" s="12">
        <v>135</v>
      </c>
      <c r="N11" s="13">
        <v>85</v>
      </c>
      <c r="O11" s="13">
        <v>89</v>
      </c>
      <c r="P11" s="13">
        <v>167</v>
      </c>
      <c r="Q11" s="13">
        <v>28</v>
      </c>
      <c r="R11" s="13">
        <v>112</v>
      </c>
      <c r="S11" s="13">
        <v>19</v>
      </c>
      <c r="T11" s="13">
        <v>66</v>
      </c>
      <c r="U11" s="13">
        <v>122</v>
      </c>
      <c r="V11" s="13">
        <v>83</v>
      </c>
      <c r="W11" s="13">
        <v>45</v>
      </c>
      <c r="X11" s="13">
        <v>102</v>
      </c>
      <c r="Y11" s="12">
        <v>92</v>
      </c>
    </row>
    <row r="12" spans="1:26" x14ac:dyDescent="0.2">
      <c r="A12" s="8" t="s">
        <v>75</v>
      </c>
      <c r="B12" s="10">
        <v>1014</v>
      </c>
      <c r="C12" s="11">
        <v>494</v>
      </c>
      <c r="D12" s="10">
        <v>520</v>
      </c>
      <c r="E12" s="11">
        <v>101</v>
      </c>
      <c r="F12" s="11">
        <v>104</v>
      </c>
      <c r="G12" s="11">
        <v>108</v>
      </c>
      <c r="H12" s="11">
        <v>110</v>
      </c>
      <c r="I12" s="11">
        <v>115</v>
      </c>
      <c r="J12" s="11">
        <v>116</v>
      </c>
      <c r="K12" s="11">
        <v>117</v>
      </c>
      <c r="L12" s="11">
        <v>122</v>
      </c>
      <c r="M12" s="10">
        <v>123</v>
      </c>
      <c r="N12" s="11">
        <v>86</v>
      </c>
      <c r="O12" s="11">
        <v>77</v>
      </c>
      <c r="P12" s="11">
        <v>130</v>
      </c>
      <c r="Q12" s="11">
        <v>42</v>
      </c>
      <c r="R12" s="11">
        <v>113</v>
      </c>
      <c r="S12" s="11">
        <v>29</v>
      </c>
      <c r="T12" s="11">
        <v>83</v>
      </c>
      <c r="U12" s="11">
        <v>134</v>
      </c>
      <c r="V12" s="11">
        <v>83</v>
      </c>
      <c r="W12" s="11">
        <v>49</v>
      </c>
      <c r="X12" s="11">
        <v>94</v>
      </c>
      <c r="Y12" s="10">
        <v>89</v>
      </c>
    </row>
    <row r="13" spans="1:26" x14ac:dyDescent="0.2">
      <c r="A13" s="4" t="s">
        <v>102</v>
      </c>
      <c r="B13" s="12">
        <v>603</v>
      </c>
      <c r="C13" s="13">
        <v>303</v>
      </c>
      <c r="D13" s="12">
        <v>299</v>
      </c>
      <c r="E13" s="13">
        <v>55</v>
      </c>
      <c r="F13" s="13">
        <v>72</v>
      </c>
      <c r="G13" s="13">
        <v>66</v>
      </c>
      <c r="H13" s="13">
        <v>65</v>
      </c>
      <c r="I13" s="13">
        <v>64</v>
      </c>
      <c r="J13" s="13">
        <v>73</v>
      </c>
      <c r="K13" s="13">
        <v>67</v>
      </c>
      <c r="L13" s="13">
        <v>75</v>
      </c>
      <c r="M13" s="12">
        <v>66</v>
      </c>
      <c r="N13" s="13">
        <v>50</v>
      </c>
      <c r="O13" s="13">
        <v>40</v>
      </c>
      <c r="P13" s="13">
        <v>88</v>
      </c>
      <c r="Q13" s="13">
        <v>21</v>
      </c>
      <c r="R13" s="13">
        <v>55</v>
      </c>
      <c r="S13" s="13">
        <v>24</v>
      </c>
      <c r="T13" s="13">
        <v>60</v>
      </c>
      <c r="U13" s="13">
        <v>76</v>
      </c>
      <c r="V13" s="13">
        <v>52</v>
      </c>
      <c r="W13" s="13">
        <v>34</v>
      </c>
      <c r="X13" s="13">
        <v>56</v>
      </c>
      <c r="Y13" s="12">
        <v>46</v>
      </c>
    </row>
    <row r="14" spans="1:26" x14ac:dyDescent="0.2">
      <c r="A14" s="4" t="s">
        <v>77</v>
      </c>
      <c r="B14" s="14">
        <v>0.59450000000000003</v>
      </c>
      <c r="C14" s="15">
        <v>0.61450000000000005</v>
      </c>
      <c r="D14" s="14">
        <v>0.57550000000000001</v>
      </c>
      <c r="E14" s="15">
        <v>0.54239999999999999</v>
      </c>
      <c r="F14" s="15">
        <v>0.68959999999999999</v>
      </c>
      <c r="G14" s="15">
        <v>0.61439999999999995</v>
      </c>
      <c r="H14" s="15">
        <v>0.5907</v>
      </c>
      <c r="I14" s="15">
        <v>0.55420000000000003</v>
      </c>
      <c r="J14" s="15">
        <v>0.63319999999999999</v>
      </c>
      <c r="K14" s="15">
        <v>0.57530000000000003</v>
      </c>
      <c r="L14" s="15">
        <v>0.61439999999999995</v>
      </c>
      <c r="M14" s="14">
        <v>0.5423</v>
      </c>
      <c r="N14" s="15">
        <v>0.57769999999999999</v>
      </c>
      <c r="O14" s="15">
        <v>0.52390000000000003</v>
      </c>
      <c r="P14" s="15">
        <v>0.67559999999999998</v>
      </c>
      <c r="Q14" s="15">
        <v>0.4854</v>
      </c>
      <c r="R14" s="15">
        <v>0.48899999999999999</v>
      </c>
      <c r="S14" s="15">
        <v>0.82289999999999996</v>
      </c>
      <c r="T14" s="15">
        <v>0.71650000000000003</v>
      </c>
      <c r="U14" s="15">
        <v>0.56299999999999994</v>
      </c>
      <c r="V14" s="15">
        <v>0.62509999999999999</v>
      </c>
      <c r="W14" s="15">
        <v>0.68559999999999999</v>
      </c>
      <c r="X14" s="15">
        <v>0.59399999999999997</v>
      </c>
      <c r="Y14" s="14">
        <v>0.51029999999999998</v>
      </c>
    </row>
    <row r="15" spans="1:26" x14ac:dyDescent="0.2">
      <c r="A15" s="4" t="s">
        <v>103</v>
      </c>
      <c r="B15" s="12">
        <v>348</v>
      </c>
      <c r="C15" s="13">
        <v>168</v>
      </c>
      <c r="D15" s="12">
        <v>180</v>
      </c>
      <c r="E15" s="13">
        <v>41</v>
      </c>
      <c r="F15" s="13">
        <v>31</v>
      </c>
      <c r="G15" s="13">
        <v>34</v>
      </c>
      <c r="H15" s="13">
        <v>33</v>
      </c>
      <c r="I15" s="13">
        <v>47</v>
      </c>
      <c r="J15" s="13">
        <v>36</v>
      </c>
      <c r="K15" s="13">
        <v>42</v>
      </c>
      <c r="L15" s="13">
        <v>37</v>
      </c>
      <c r="M15" s="12">
        <v>48</v>
      </c>
      <c r="N15" s="13">
        <v>28</v>
      </c>
      <c r="O15" s="13">
        <v>35</v>
      </c>
      <c r="P15" s="13">
        <v>33</v>
      </c>
      <c r="Q15" s="13">
        <v>20</v>
      </c>
      <c r="R15" s="13">
        <v>51</v>
      </c>
      <c r="S15" s="13">
        <v>3</v>
      </c>
      <c r="T15" s="13">
        <v>19</v>
      </c>
      <c r="U15" s="13">
        <v>50</v>
      </c>
      <c r="V15" s="13">
        <v>25</v>
      </c>
      <c r="W15" s="13">
        <v>13</v>
      </c>
      <c r="X15" s="13">
        <v>35</v>
      </c>
      <c r="Y15" s="12">
        <v>36</v>
      </c>
    </row>
    <row r="16" spans="1:26" x14ac:dyDescent="0.2">
      <c r="A16" s="4" t="s">
        <v>77</v>
      </c>
      <c r="B16" s="14">
        <v>0.34370000000000001</v>
      </c>
      <c r="C16" s="15">
        <v>0.34060000000000001</v>
      </c>
      <c r="D16" s="14">
        <v>0.34649999999999997</v>
      </c>
      <c r="E16" s="15">
        <v>0.4052</v>
      </c>
      <c r="F16" s="15">
        <v>0.29630000000000001</v>
      </c>
      <c r="G16" s="15">
        <v>0.3155</v>
      </c>
      <c r="H16" s="15">
        <v>0.2979</v>
      </c>
      <c r="I16" s="15">
        <v>0.40720000000000001</v>
      </c>
      <c r="J16" s="15">
        <v>0.3125</v>
      </c>
      <c r="K16" s="15">
        <v>0.36</v>
      </c>
      <c r="L16" s="15">
        <v>0.30220000000000002</v>
      </c>
      <c r="M16" s="14">
        <v>0.39439999999999997</v>
      </c>
      <c r="N16" s="15">
        <v>0.32640000000000002</v>
      </c>
      <c r="O16" s="15">
        <v>0.45219999999999999</v>
      </c>
      <c r="P16" s="15">
        <v>0.25330000000000003</v>
      </c>
      <c r="Q16" s="15">
        <v>0.46989999999999998</v>
      </c>
      <c r="R16" s="15">
        <v>0.45069999999999999</v>
      </c>
      <c r="S16" s="15">
        <v>0.1134</v>
      </c>
      <c r="T16" s="15">
        <v>0.23200000000000001</v>
      </c>
      <c r="U16" s="15">
        <v>0.3705</v>
      </c>
      <c r="V16" s="15">
        <v>0.3034</v>
      </c>
      <c r="W16" s="15">
        <v>0.25879999999999997</v>
      </c>
      <c r="X16" s="15">
        <v>0.37</v>
      </c>
      <c r="Y16" s="14">
        <v>0.40460000000000002</v>
      </c>
    </row>
    <row r="17" spans="1:25" x14ac:dyDescent="0.2">
      <c r="A17" s="4" t="s">
        <v>104</v>
      </c>
      <c r="B17" s="12">
        <v>63</v>
      </c>
      <c r="C17" s="13">
        <v>22</v>
      </c>
      <c r="D17" s="12">
        <v>41</v>
      </c>
      <c r="E17" s="13">
        <v>5</v>
      </c>
      <c r="F17" s="13">
        <v>1</v>
      </c>
      <c r="G17" s="13">
        <v>8</v>
      </c>
      <c r="H17" s="13">
        <v>12</v>
      </c>
      <c r="I17" s="13">
        <v>4</v>
      </c>
      <c r="J17" s="13">
        <v>6</v>
      </c>
      <c r="K17" s="13">
        <v>8</v>
      </c>
      <c r="L17" s="13">
        <v>10</v>
      </c>
      <c r="M17" s="12">
        <v>8</v>
      </c>
      <c r="N17" s="13">
        <v>8</v>
      </c>
      <c r="O17" s="13">
        <v>2</v>
      </c>
      <c r="P17" s="13">
        <v>9</v>
      </c>
      <c r="Q17" s="13">
        <v>2</v>
      </c>
      <c r="R17" s="13">
        <v>7</v>
      </c>
      <c r="S17" s="13">
        <v>2</v>
      </c>
      <c r="T17" s="13">
        <v>4</v>
      </c>
      <c r="U17" s="13">
        <v>9</v>
      </c>
      <c r="V17" s="13">
        <v>6</v>
      </c>
      <c r="W17" s="13">
        <v>3</v>
      </c>
      <c r="X17" s="13">
        <v>3</v>
      </c>
      <c r="Y17" s="12">
        <v>8</v>
      </c>
    </row>
    <row r="18" spans="1:25" x14ac:dyDescent="0.2">
      <c r="A18" s="8" t="s">
        <v>77</v>
      </c>
      <c r="B18" s="16">
        <v>6.1899999999999997E-2</v>
      </c>
      <c r="C18" s="17">
        <v>4.4900000000000002E-2</v>
      </c>
      <c r="D18" s="16">
        <v>7.8E-2</v>
      </c>
      <c r="E18" s="17">
        <v>5.2400000000000002E-2</v>
      </c>
      <c r="F18" s="17">
        <v>1.41E-2</v>
      </c>
      <c r="G18" s="17">
        <v>7.0099999999999996E-2</v>
      </c>
      <c r="H18" s="17">
        <v>0.1114</v>
      </c>
      <c r="I18" s="17">
        <v>3.8699999999999998E-2</v>
      </c>
      <c r="J18" s="17">
        <v>5.4300000000000001E-2</v>
      </c>
      <c r="K18" s="17">
        <v>6.4699999999999994E-2</v>
      </c>
      <c r="L18" s="17">
        <v>8.3400000000000002E-2</v>
      </c>
      <c r="M18" s="16">
        <v>6.3299999999999995E-2</v>
      </c>
      <c r="N18" s="17">
        <v>9.5899999999999999E-2</v>
      </c>
      <c r="O18" s="17">
        <v>2.3900000000000001E-2</v>
      </c>
      <c r="P18" s="17">
        <v>7.1199999999999999E-2</v>
      </c>
      <c r="Q18" s="17">
        <v>4.4600000000000001E-2</v>
      </c>
      <c r="R18" s="17">
        <v>6.0299999999999999E-2</v>
      </c>
      <c r="S18" s="17">
        <v>6.3799999999999996E-2</v>
      </c>
      <c r="T18" s="17">
        <v>5.1499999999999997E-2</v>
      </c>
      <c r="U18" s="17">
        <v>6.6500000000000004E-2</v>
      </c>
      <c r="V18" s="17">
        <v>7.1499999999999994E-2</v>
      </c>
      <c r="W18" s="17">
        <v>5.5599999999999997E-2</v>
      </c>
      <c r="X18" s="17">
        <v>3.5900000000000001E-2</v>
      </c>
      <c r="Y18" s="16">
        <v>8.5099999999999995E-2</v>
      </c>
    </row>
    <row r="19" spans="1:25" x14ac:dyDescent="0.2">
      <c r="A19" s="4" t="s">
        <v>83</v>
      </c>
      <c r="B19" s="12">
        <v>1014</v>
      </c>
      <c r="C19" s="13">
        <v>494</v>
      </c>
      <c r="D19" s="12">
        <v>520</v>
      </c>
      <c r="E19" s="13">
        <v>101</v>
      </c>
      <c r="F19" s="13">
        <v>104</v>
      </c>
      <c r="G19" s="13">
        <v>108</v>
      </c>
      <c r="H19" s="13">
        <v>110</v>
      </c>
      <c r="I19" s="13">
        <v>115</v>
      </c>
      <c r="J19" s="13">
        <v>116</v>
      </c>
      <c r="K19" s="13">
        <v>117</v>
      </c>
      <c r="L19" s="13">
        <v>122</v>
      </c>
      <c r="M19" s="12">
        <v>123</v>
      </c>
      <c r="N19" s="13">
        <v>86</v>
      </c>
      <c r="O19" s="13">
        <v>77</v>
      </c>
      <c r="P19" s="13">
        <v>130</v>
      </c>
      <c r="Q19" s="13">
        <v>42</v>
      </c>
      <c r="R19" s="13">
        <v>113</v>
      </c>
      <c r="S19" s="13">
        <v>29</v>
      </c>
      <c r="T19" s="13">
        <v>83</v>
      </c>
      <c r="U19" s="13">
        <v>134</v>
      </c>
      <c r="V19" s="13">
        <v>83</v>
      </c>
      <c r="W19" s="13">
        <v>49</v>
      </c>
      <c r="X19" s="13">
        <v>94</v>
      </c>
      <c r="Y19" s="12">
        <v>89</v>
      </c>
    </row>
    <row r="20" spans="1:25" x14ac:dyDescent="0.2">
      <c r="A20" s="8" t="s">
        <v>77</v>
      </c>
      <c r="B20" s="18">
        <v>1.0001</v>
      </c>
      <c r="C20" s="19">
        <v>1</v>
      </c>
      <c r="D20" s="18">
        <v>1</v>
      </c>
      <c r="E20" s="19">
        <v>1</v>
      </c>
      <c r="F20" s="19">
        <v>1</v>
      </c>
      <c r="G20" s="19">
        <v>1</v>
      </c>
      <c r="H20" s="19">
        <v>1</v>
      </c>
      <c r="I20" s="19">
        <v>1.0001</v>
      </c>
      <c r="J20" s="19">
        <v>1</v>
      </c>
      <c r="K20" s="19">
        <v>1</v>
      </c>
      <c r="L20" s="19">
        <v>1</v>
      </c>
      <c r="M20" s="18">
        <v>1</v>
      </c>
      <c r="N20" s="19">
        <v>1</v>
      </c>
      <c r="O20" s="19">
        <v>1</v>
      </c>
      <c r="P20" s="19">
        <v>1.0001</v>
      </c>
      <c r="Q20" s="19">
        <v>0.99990000000000001</v>
      </c>
      <c r="R20" s="19">
        <v>1</v>
      </c>
      <c r="S20" s="19">
        <v>1.0001</v>
      </c>
      <c r="T20" s="19">
        <v>1</v>
      </c>
      <c r="U20" s="19">
        <v>1</v>
      </c>
      <c r="V20" s="19">
        <v>1</v>
      </c>
      <c r="W20" s="19">
        <v>1</v>
      </c>
      <c r="X20" s="19">
        <v>0.99990000000000001</v>
      </c>
      <c r="Y20" s="18">
        <v>1</v>
      </c>
    </row>
  </sheetData>
  <mergeCells count="5">
    <mergeCell ref="A6:Z6"/>
    <mergeCell ref="A7:Z7"/>
    <mergeCell ref="C9:D9"/>
    <mergeCell ref="E9:M9"/>
    <mergeCell ref="N9:Y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0"/>
  <sheetViews>
    <sheetView workbookViewId="0"/>
  </sheetViews>
  <sheetFormatPr defaultRowHeight="12.75" x14ac:dyDescent="0.2"/>
  <cols>
    <col min="1" max="1" width="30.7109375" customWidth="1"/>
    <col min="2" max="24" width="10.7109375" customWidth="1"/>
  </cols>
  <sheetData>
    <row r="1" spans="1:26" ht="23.25" x14ac:dyDescent="0.35">
      <c r="A1" s="2" t="s">
        <v>45</v>
      </c>
    </row>
    <row r="2" spans="1:26" ht="18" x14ac:dyDescent="0.25">
      <c r="A2" s="3" t="s">
        <v>46</v>
      </c>
    </row>
    <row r="3" spans="1:26" x14ac:dyDescent="0.2">
      <c r="A3" t="s">
        <v>47</v>
      </c>
    </row>
    <row r="5" spans="1:26" x14ac:dyDescent="0.2">
      <c r="A5" s="7" t="s">
        <v>19</v>
      </c>
    </row>
    <row r="6" spans="1:26" ht="42" customHeight="1" x14ac:dyDescent="0.2">
      <c r="A6" s="22" t="s">
        <v>105</v>
      </c>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2">
      <c r="A7" s="22" t="s">
        <v>49</v>
      </c>
      <c r="B7" s="23"/>
      <c r="C7" s="23"/>
      <c r="D7" s="23"/>
      <c r="E7" s="23"/>
      <c r="F7" s="23"/>
      <c r="G7" s="23"/>
      <c r="H7" s="23"/>
      <c r="I7" s="23"/>
      <c r="J7" s="23"/>
      <c r="K7" s="23"/>
      <c r="L7" s="23"/>
      <c r="M7" s="23"/>
      <c r="N7" s="23"/>
      <c r="O7" s="23"/>
      <c r="P7" s="23"/>
      <c r="Q7" s="23"/>
      <c r="R7" s="23"/>
      <c r="S7" s="23"/>
      <c r="T7" s="23"/>
      <c r="U7" s="23"/>
      <c r="V7" s="23"/>
      <c r="W7" s="23"/>
      <c r="X7" s="23"/>
      <c r="Y7" s="23"/>
      <c r="Z7" s="23"/>
    </row>
    <row r="9" spans="1:26" ht="39.950000000000003" customHeight="1" x14ac:dyDescent="0.2">
      <c r="B9" s="5"/>
      <c r="C9" s="24" t="s">
        <v>84</v>
      </c>
      <c r="D9" s="25"/>
      <c r="E9" s="24" t="s">
        <v>85</v>
      </c>
      <c r="F9" s="24"/>
      <c r="G9" s="24"/>
      <c r="H9" s="24"/>
      <c r="I9" s="24"/>
      <c r="J9" s="24"/>
      <c r="K9" s="24"/>
      <c r="L9" s="24"/>
      <c r="M9" s="25"/>
      <c r="N9" s="24" t="s">
        <v>86</v>
      </c>
      <c r="O9" s="24"/>
      <c r="P9" s="24"/>
      <c r="Q9" s="24"/>
      <c r="R9" s="24"/>
      <c r="S9" s="24"/>
      <c r="T9" s="24"/>
      <c r="U9" s="24"/>
      <c r="V9" s="24"/>
      <c r="W9" s="24"/>
      <c r="X9" s="24"/>
      <c r="Y9" s="25"/>
    </row>
    <row r="10" spans="1:26" ht="39.950000000000003" customHeight="1" x14ac:dyDescent="0.2">
      <c r="A10" s="5"/>
      <c r="B10" s="9" t="s">
        <v>50</v>
      </c>
      <c r="C10" s="6" t="s">
        <v>51</v>
      </c>
      <c r="D10" s="5" t="s">
        <v>52</v>
      </c>
      <c r="E10" s="6" t="s">
        <v>53</v>
      </c>
      <c r="F10" s="6" t="s">
        <v>54</v>
      </c>
      <c r="G10" s="6" t="s">
        <v>55</v>
      </c>
      <c r="H10" s="6" t="s">
        <v>56</v>
      </c>
      <c r="I10" s="6" t="s">
        <v>57</v>
      </c>
      <c r="J10" s="6" t="s">
        <v>58</v>
      </c>
      <c r="K10" s="6" t="s">
        <v>59</v>
      </c>
      <c r="L10" s="6" t="s">
        <v>60</v>
      </c>
      <c r="M10" s="5" t="s">
        <v>61</v>
      </c>
      <c r="N10" s="6" t="s">
        <v>62</v>
      </c>
      <c r="O10" s="6" t="s">
        <v>63</v>
      </c>
      <c r="P10" s="6" t="s">
        <v>64</v>
      </c>
      <c r="Q10" s="6" t="s">
        <v>65</v>
      </c>
      <c r="R10" s="6" t="s">
        <v>66</v>
      </c>
      <c r="S10" s="6" t="s">
        <v>67</v>
      </c>
      <c r="T10" s="6" t="s">
        <v>68</v>
      </c>
      <c r="U10" s="6" t="s">
        <v>69</v>
      </c>
      <c r="V10" s="6" t="s">
        <v>70</v>
      </c>
      <c r="W10" s="6" t="s">
        <v>71</v>
      </c>
      <c r="X10" s="6" t="s">
        <v>72</v>
      </c>
      <c r="Y10" s="5" t="s">
        <v>73</v>
      </c>
    </row>
    <row r="11" spans="1:26" x14ac:dyDescent="0.2">
      <c r="A11" s="4" t="s">
        <v>74</v>
      </c>
      <c r="B11" s="12">
        <v>1014</v>
      </c>
      <c r="C11" s="13">
        <v>605</v>
      </c>
      <c r="D11" s="12">
        <v>409</v>
      </c>
      <c r="E11" s="13">
        <v>51</v>
      </c>
      <c r="F11" s="13">
        <v>86</v>
      </c>
      <c r="G11" s="13">
        <v>139</v>
      </c>
      <c r="H11" s="13">
        <v>106</v>
      </c>
      <c r="I11" s="13">
        <v>125</v>
      </c>
      <c r="J11" s="13">
        <v>126</v>
      </c>
      <c r="K11" s="13">
        <v>126</v>
      </c>
      <c r="L11" s="13">
        <v>120</v>
      </c>
      <c r="M11" s="12">
        <v>135</v>
      </c>
      <c r="N11" s="13">
        <v>85</v>
      </c>
      <c r="O11" s="13">
        <v>89</v>
      </c>
      <c r="P11" s="13">
        <v>167</v>
      </c>
      <c r="Q11" s="13">
        <v>28</v>
      </c>
      <c r="R11" s="13">
        <v>112</v>
      </c>
      <c r="S11" s="13">
        <v>19</v>
      </c>
      <c r="T11" s="13">
        <v>66</v>
      </c>
      <c r="U11" s="13">
        <v>122</v>
      </c>
      <c r="V11" s="13">
        <v>83</v>
      </c>
      <c r="W11" s="13">
        <v>45</v>
      </c>
      <c r="X11" s="13">
        <v>102</v>
      </c>
      <c r="Y11" s="12">
        <v>92</v>
      </c>
    </row>
    <row r="12" spans="1:26" x14ac:dyDescent="0.2">
      <c r="A12" s="8" t="s">
        <v>75</v>
      </c>
      <c r="B12" s="10">
        <v>1014</v>
      </c>
      <c r="C12" s="11">
        <v>494</v>
      </c>
      <c r="D12" s="10">
        <v>520</v>
      </c>
      <c r="E12" s="11">
        <v>101</v>
      </c>
      <c r="F12" s="11">
        <v>104</v>
      </c>
      <c r="G12" s="11">
        <v>108</v>
      </c>
      <c r="H12" s="11">
        <v>110</v>
      </c>
      <c r="I12" s="11">
        <v>115</v>
      </c>
      <c r="J12" s="11">
        <v>116</v>
      </c>
      <c r="K12" s="11">
        <v>117</v>
      </c>
      <c r="L12" s="11">
        <v>122</v>
      </c>
      <c r="M12" s="10">
        <v>123</v>
      </c>
      <c r="N12" s="11">
        <v>86</v>
      </c>
      <c r="O12" s="11">
        <v>77</v>
      </c>
      <c r="P12" s="11">
        <v>130</v>
      </c>
      <c r="Q12" s="11">
        <v>42</v>
      </c>
      <c r="R12" s="11">
        <v>113</v>
      </c>
      <c r="S12" s="11">
        <v>29</v>
      </c>
      <c r="T12" s="11">
        <v>83</v>
      </c>
      <c r="U12" s="11">
        <v>134</v>
      </c>
      <c r="V12" s="11">
        <v>83</v>
      </c>
      <c r="W12" s="11">
        <v>49</v>
      </c>
      <c r="X12" s="11">
        <v>94</v>
      </c>
      <c r="Y12" s="10">
        <v>89</v>
      </c>
    </row>
    <row r="13" spans="1:26" x14ac:dyDescent="0.2">
      <c r="A13" s="4" t="s">
        <v>102</v>
      </c>
      <c r="B13" s="12">
        <v>301</v>
      </c>
      <c r="C13" s="13">
        <v>149</v>
      </c>
      <c r="D13" s="12">
        <v>152</v>
      </c>
      <c r="E13" s="13">
        <v>29</v>
      </c>
      <c r="F13" s="13">
        <v>31</v>
      </c>
      <c r="G13" s="13">
        <v>32</v>
      </c>
      <c r="H13" s="13">
        <v>33</v>
      </c>
      <c r="I13" s="13">
        <v>32</v>
      </c>
      <c r="J13" s="13">
        <v>35</v>
      </c>
      <c r="K13" s="13">
        <v>35</v>
      </c>
      <c r="L13" s="13">
        <v>41</v>
      </c>
      <c r="M13" s="12">
        <v>36</v>
      </c>
      <c r="N13" s="13">
        <v>20</v>
      </c>
      <c r="O13" s="13">
        <v>21</v>
      </c>
      <c r="P13" s="13">
        <v>61</v>
      </c>
      <c r="Q13" s="13">
        <v>8</v>
      </c>
      <c r="R13" s="13">
        <v>33</v>
      </c>
      <c r="S13" s="13">
        <v>4</v>
      </c>
      <c r="T13" s="13">
        <v>30</v>
      </c>
      <c r="U13" s="13">
        <v>41</v>
      </c>
      <c r="V13" s="13">
        <v>17</v>
      </c>
      <c r="W13" s="13">
        <v>14</v>
      </c>
      <c r="X13" s="13">
        <v>25</v>
      </c>
      <c r="Y13" s="12">
        <v>27</v>
      </c>
    </row>
    <row r="14" spans="1:26" x14ac:dyDescent="0.2">
      <c r="A14" s="4" t="s">
        <v>77</v>
      </c>
      <c r="B14" s="14">
        <v>0.29720000000000002</v>
      </c>
      <c r="C14" s="15">
        <v>0.30230000000000001</v>
      </c>
      <c r="D14" s="14">
        <v>0.2923</v>
      </c>
      <c r="E14" s="15">
        <v>0.2828</v>
      </c>
      <c r="F14" s="15">
        <v>0.29459999999999997</v>
      </c>
      <c r="G14" s="15">
        <v>0.29370000000000002</v>
      </c>
      <c r="H14" s="15">
        <v>0.29559999999999997</v>
      </c>
      <c r="I14" s="15">
        <v>0.27589999999999998</v>
      </c>
      <c r="J14" s="15">
        <v>0.2999</v>
      </c>
      <c r="K14" s="15">
        <v>0.29830000000000001</v>
      </c>
      <c r="L14" s="15">
        <v>0.3362</v>
      </c>
      <c r="M14" s="14">
        <v>0.29330000000000001</v>
      </c>
      <c r="N14" s="15">
        <v>0.23669999999999999</v>
      </c>
      <c r="O14" s="15">
        <v>0.26960000000000001</v>
      </c>
      <c r="P14" s="15">
        <v>0.4713</v>
      </c>
      <c r="Q14" s="15">
        <v>0.1784</v>
      </c>
      <c r="R14" s="15">
        <v>0.29709999999999998</v>
      </c>
      <c r="S14" s="15">
        <v>0.1527</v>
      </c>
      <c r="T14" s="15">
        <v>0.35959999999999998</v>
      </c>
      <c r="U14" s="15">
        <v>0.30599999999999999</v>
      </c>
      <c r="V14" s="15">
        <v>0.2001</v>
      </c>
      <c r="W14" s="15">
        <v>0.28760000000000002</v>
      </c>
      <c r="X14" s="15">
        <v>0.2621</v>
      </c>
      <c r="Y14" s="14">
        <v>0.30349999999999999</v>
      </c>
    </row>
    <row r="15" spans="1:26" x14ac:dyDescent="0.2">
      <c r="A15" s="4" t="s">
        <v>103</v>
      </c>
      <c r="B15" s="12">
        <v>619</v>
      </c>
      <c r="C15" s="13">
        <v>298</v>
      </c>
      <c r="D15" s="12">
        <v>321</v>
      </c>
      <c r="E15" s="13">
        <v>68</v>
      </c>
      <c r="F15" s="13">
        <v>64</v>
      </c>
      <c r="G15" s="13">
        <v>65</v>
      </c>
      <c r="H15" s="13">
        <v>63</v>
      </c>
      <c r="I15" s="13">
        <v>74</v>
      </c>
      <c r="J15" s="13">
        <v>69</v>
      </c>
      <c r="K15" s="13">
        <v>76</v>
      </c>
      <c r="L15" s="13">
        <v>66</v>
      </c>
      <c r="M15" s="12">
        <v>74</v>
      </c>
      <c r="N15" s="13">
        <v>55</v>
      </c>
      <c r="O15" s="13">
        <v>50</v>
      </c>
      <c r="P15" s="13">
        <v>60</v>
      </c>
      <c r="Q15" s="13">
        <v>26</v>
      </c>
      <c r="R15" s="13">
        <v>70</v>
      </c>
      <c r="S15" s="13">
        <v>21</v>
      </c>
      <c r="T15" s="13">
        <v>45</v>
      </c>
      <c r="U15" s="13">
        <v>87</v>
      </c>
      <c r="V15" s="13">
        <v>59</v>
      </c>
      <c r="W15" s="13">
        <v>29</v>
      </c>
      <c r="X15" s="13">
        <v>59</v>
      </c>
      <c r="Y15" s="12">
        <v>53</v>
      </c>
    </row>
    <row r="16" spans="1:26" x14ac:dyDescent="0.2">
      <c r="A16" s="4" t="s">
        <v>77</v>
      </c>
      <c r="B16" s="14">
        <v>0.61060000000000003</v>
      </c>
      <c r="C16" s="15">
        <v>0.60429999999999995</v>
      </c>
      <c r="D16" s="14">
        <v>0.61650000000000005</v>
      </c>
      <c r="E16" s="15">
        <v>0.67759999999999998</v>
      </c>
      <c r="F16" s="15">
        <v>0.61819999999999997</v>
      </c>
      <c r="G16" s="15">
        <v>0.6008</v>
      </c>
      <c r="H16" s="15">
        <v>0.5746</v>
      </c>
      <c r="I16" s="15">
        <v>0.64339999999999997</v>
      </c>
      <c r="J16" s="15">
        <v>0.59289999999999998</v>
      </c>
      <c r="K16" s="15">
        <v>0.64959999999999996</v>
      </c>
      <c r="L16" s="15">
        <v>0.54110000000000003</v>
      </c>
      <c r="M16" s="14">
        <v>0.60750000000000004</v>
      </c>
      <c r="N16" s="15">
        <v>0.64280000000000004</v>
      </c>
      <c r="O16" s="15">
        <v>0.65080000000000005</v>
      </c>
      <c r="P16" s="15">
        <v>0.46160000000000001</v>
      </c>
      <c r="Q16" s="15">
        <v>0.62019999999999997</v>
      </c>
      <c r="R16" s="15">
        <v>0.61760000000000004</v>
      </c>
      <c r="S16" s="15">
        <v>0.72619999999999996</v>
      </c>
      <c r="T16" s="15">
        <v>0.54620000000000002</v>
      </c>
      <c r="U16" s="15">
        <v>0.64639999999999997</v>
      </c>
      <c r="V16" s="15">
        <v>0.7167</v>
      </c>
      <c r="W16" s="15">
        <v>0.59219999999999995</v>
      </c>
      <c r="X16" s="15">
        <v>0.6321</v>
      </c>
      <c r="Y16" s="14">
        <v>0.59889999999999999</v>
      </c>
    </row>
    <row r="17" spans="1:25" x14ac:dyDescent="0.2">
      <c r="A17" s="4" t="s">
        <v>104</v>
      </c>
      <c r="B17" s="12">
        <v>94</v>
      </c>
      <c r="C17" s="13">
        <v>46</v>
      </c>
      <c r="D17" s="12">
        <v>47</v>
      </c>
      <c r="E17" s="13">
        <v>4</v>
      </c>
      <c r="F17" s="13">
        <v>9</v>
      </c>
      <c r="G17" s="13">
        <v>11</v>
      </c>
      <c r="H17" s="13">
        <v>14</v>
      </c>
      <c r="I17" s="13">
        <v>9</v>
      </c>
      <c r="J17" s="13">
        <v>12</v>
      </c>
      <c r="K17" s="13">
        <v>6</v>
      </c>
      <c r="L17" s="13">
        <v>15</v>
      </c>
      <c r="M17" s="12">
        <v>12</v>
      </c>
      <c r="N17" s="13">
        <v>10</v>
      </c>
      <c r="O17" s="13">
        <v>6</v>
      </c>
      <c r="P17" s="13">
        <v>9</v>
      </c>
      <c r="Q17" s="13">
        <v>9</v>
      </c>
      <c r="R17" s="13">
        <v>10</v>
      </c>
      <c r="S17" s="13">
        <v>4</v>
      </c>
      <c r="T17" s="13">
        <v>8</v>
      </c>
      <c r="U17" s="13">
        <v>6</v>
      </c>
      <c r="V17" s="13">
        <v>7</v>
      </c>
      <c r="W17" s="13">
        <v>6</v>
      </c>
      <c r="X17" s="13">
        <v>10</v>
      </c>
      <c r="Y17" s="12">
        <v>9</v>
      </c>
    </row>
    <row r="18" spans="1:25" x14ac:dyDescent="0.2">
      <c r="A18" s="8" t="s">
        <v>77</v>
      </c>
      <c r="B18" s="16">
        <v>9.2299999999999993E-2</v>
      </c>
      <c r="C18" s="17">
        <v>9.3399999999999997E-2</v>
      </c>
      <c r="D18" s="16">
        <v>9.1200000000000003E-2</v>
      </c>
      <c r="E18" s="17">
        <v>3.9600000000000003E-2</v>
      </c>
      <c r="F18" s="17">
        <v>8.7099999999999997E-2</v>
      </c>
      <c r="G18" s="17">
        <v>0.1055</v>
      </c>
      <c r="H18" s="17">
        <v>0.12970000000000001</v>
      </c>
      <c r="I18" s="17">
        <v>8.0699999999999994E-2</v>
      </c>
      <c r="J18" s="17">
        <v>0.10730000000000001</v>
      </c>
      <c r="K18" s="17">
        <v>5.21E-2</v>
      </c>
      <c r="L18" s="17">
        <v>0.1227</v>
      </c>
      <c r="M18" s="16">
        <v>9.9199999999999997E-2</v>
      </c>
      <c r="N18" s="17">
        <v>0.1205</v>
      </c>
      <c r="O18" s="17">
        <v>7.9600000000000004E-2</v>
      </c>
      <c r="P18" s="17">
        <v>6.7100000000000007E-2</v>
      </c>
      <c r="Q18" s="17">
        <v>0.2014</v>
      </c>
      <c r="R18" s="17">
        <v>8.5300000000000001E-2</v>
      </c>
      <c r="S18" s="17">
        <v>0.1211</v>
      </c>
      <c r="T18" s="17">
        <v>9.4100000000000003E-2</v>
      </c>
      <c r="U18" s="17">
        <v>4.7600000000000003E-2</v>
      </c>
      <c r="V18" s="17">
        <v>8.3299999999999999E-2</v>
      </c>
      <c r="W18" s="17">
        <v>0.1202</v>
      </c>
      <c r="X18" s="17">
        <v>0.10580000000000001</v>
      </c>
      <c r="Y18" s="16">
        <v>9.7699999999999995E-2</v>
      </c>
    </row>
    <row r="19" spans="1:25" x14ac:dyDescent="0.2">
      <c r="A19" s="4" t="s">
        <v>83</v>
      </c>
      <c r="B19" s="12">
        <v>1014</v>
      </c>
      <c r="C19" s="13">
        <v>494</v>
      </c>
      <c r="D19" s="12">
        <v>520</v>
      </c>
      <c r="E19" s="13">
        <v>101</v>
      </c>
      <c r="F19" s="13">
        <v>104</v>
      </c>
      <c r="G19" s="13">
        <v>108</v>
      </c>
      <c r="H19" s="13">
        <v>110</v>
      </c>
      <c r="I19" s="13">
        <v>115</v>
      </c>
      <c r="J19" s="13">
        <v>116</v>
      </c>
      <c r="K19" s="13">
        <v>117</v>
      </c>
      <c r="L19" s="13">
        <v>122</v>
      </c>
      <c r="M19" s="12">
        <v>123</v>
      </c>
      <c r="N19" s="13">
        <v>86</v>
      </c>
      <c r="O19" s="13">
        <v>77</v>
      </c>
      <c r="P19" s="13">
        <v>130</v>
      </c>
      <c r="Q19" s="13">
        <v>42</v>
      </c>
      <c r="R19" s="13">
        <v>113</v>
      </c>
      <c r="S19" s="13">
        <v>29</v>
      </c>
      <c r="T19" s="13">
        <v>83</v>
      </c>
      <c r="U19" s="13">
        <v>134</v>
      </c>
      <c r="V19" s="13">
        <v>83</v>
      </c>
      <c r="W19" s="13">
        <v>49</v>
      </c>
      <c r="X19" s="13">
        <v>94</v>
      </c>
      <c r="Y19" s="12">
        <v>89</v>
      </c>
    </row>
    <row r="20" spans="1:25" x14ac:dyDescent="0.2">
      <c r="A20" s="8" t="s">
        <v>77</v>
      </c>
      <c r="B20" s="18">
        <v>1.0001</v>
      </c>
      <c r="C20" s="19">
        <v>1</v>
      </c>
      <c r="D20" s="18">
        <v>1</v>
      </c>
      <c r="E20" s="19">
        <v>1</v>
      </c>
      <c r="F20" s="19">
        <v>0.99990000000000001</v>
      </c>
      <c r="G20" s="19">
        <v>1</v>
      </c>
      <c r="H20" s="19">
        <v>0.99990000000000001</v>
      </c>
      <c r="I20" s="19">
        <v>1</v>
      </c>
      <c r="J20" s="19">
        <v>1.0001</v>
      </c>
      <c r="K20" s="19">
        <v>1</v>
      </c>
      <c r="L20" s="19">
        <v>1</v>
      </c>
      <c r="M20" s="18">
        <v>1</v>
      </c>
      <c r="N20" s="19">
        <v>1</v>
      </c>
      <c r="O20" s="19">
        <v>1</v>
      </c>
      <c r="P20" s="19">
        <v>1</v>
      </c>
      <c r="Q20" s="19">
        <v>1</v>
      </c>
      <c r="R20" s="19">
        <v>1</v>
      </c>
      <c r="S20" s="19">
        <v>1</v>
      </c>
      <c r="T20" s="19">
        <v>0.99990000000000001</v>
      </c>
      <c r="U20" s="19">
        <v>1</v>
      </c>
      <c r="V20" s="19">
        <v>1.0001</v>
      </c>
      <c r="W20" s="19">
        <v>1</v>
      </c>
      <c r="X20" s="19">
        <v>1</v>
      </c>
      <c r="Y20" s="18">
        <v>1.0001</v>
      </c>
    </row>
  </sheetData>
  <mergeCells count="5">
    <mergeCell ref="A6:Z6"/>
    <mergeCell ref="A7:Z7"/>
    <mergeCell ref="C9:D9"/>
    <mergeCell ref="E9:M9"/>
    <mergeCell ref="N9:Y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20"/>
  <sheetViews>
    <sheetView workbookViewId="0"/>
  </sheetViews>
  <sheetFormatPr defaultRowHeight="12.75" x14ac:dyDescent="0.2"/>
  <cols>
    <col min="1" max="1" width="30.7109375" customWidth="1"/>
    <col min="2" max="24" width="10.7109375" customWidth="1"/>
  </cols>
  <sheetData>
    <row r="1" spans="1:26" ht="23.25" x14ac:dyDescent="0.35">
      <c r="A1" s="2" t="s">
        <v>45</v>
      </c>
    </row>
    <row r="2" spans="1:26" ht="18" x14ac:dyDescent="0.25">
      <c r="A2" s="3" t="s">
        <v>46</v>
      </c>
    </row>
    <row r="3" spans="1:26" x14ac:dyDescent="0.2">
      <c r="A3" t="s">
        <v>47</v>
      </c>
    </row>
    <row r="5" spans="1:26" x14ac:dyDescent="0.2">
      <c r="A5" s="7" t="s">
        <v>22</v>
      </c>
    </row>
    <row r="6" spans="1:26" ht="42" customHeight="1" x14ac:dyDescent="0.2">
      <c r="A6" s="22" t="s">
        <v>106</v>
      </c>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2">
      <c r="A7" s="22" t="s">
        <v>49</v>
      </c>
      <c r="B7" s="23"/>
      <c r="C7" s="23"/>
      <c r="D7" s="23"/>
      <c r="E7" s="23"/>
      <c r="F7" s="23"/>
      <c r="G7" s="23"/>
      <c r="H7" s="23"/>
      <c r="I7" s="23"/>
      <c r="J7" s="23"/>
      <c r="K7" s="23"/>
      <c r="L7" s="23"/>
      <c r="M7" s="23"/>
      <c r="N7" s="23"/>
      <c r="O7" s="23"/>
      <c r="P7" s="23"/>
      <c r="Q7" s="23"/>
      <c r="R7" s="23"/>
      <c r="S7" s="23"/>
      <c r="T7" s="23"/>
      <c r="U7" s="23"/>
      <c r="V7" s="23"/>
      <c r="W7" s="23"/>
      <c r="X7" s="23"/>
      <c r="Y7" s="23"/>
      <c r="Z7" s="23"/>
    </row>
    <row r="9" spans="1:26" ht="39.950000000000003" customHeight="1" x14ac:dyDescent="0.2">
      <c r="B9" s="5"/>
      <c r="C9" s="24" t="s">
        <v>84</v>
      </c>
      <c r="D9" s="25"/>
      <c r="E9" s="24" t="s">
        <v>85</v>
      </c>
      <c r="F9" s="24"/>
      <c r="G9" s="24"/>
      <c r="H9" s="24"/>
      <c r="I9" s="24"/>
      <c r="J9" s="24"/>
      <c r="K9" s="24"/>
      <c r="L9" s="24"/>
      <c r="M9" s="25"/>
      <c r="N9" s="24" t="s">
        <v>86</v>
      </c>
      <c r="O9" s="24"/>
      <c r="P9" s="24"/>
      <c r="Q9" s="24"/>
      <c r="R9" s="24"/>
      <c r="S9" s="24"/>
      <c r="T9" s="24"/>
      <c r="U9" s="24"/>
      <c r="V9" s="24"/>
      <c r="W9" s="24"/>
      <c r="X9" s="24"/>
      <c r="Y9" s="25"/>
    </row>
    <row r="10" spans="1:26" ht="39.950000000000003" customHeight="1" x14ac:dyDescent="0.2">
      <c r="A10" s="5"/>
      <c r="B10" s="9" t="s">
        <v>50</v>
      </c>
      <c r="C10" s="6" t="s">
        <v>51</v>
      </c>
      <c r="D10" s="5" t="s">
        <v>52</v>
      </c>
      <c r="E10" s="6" t="s">
        <v>53</v>
      </c>
      <c r="F10" s="6" t="s">
        <v>54</v>
      </c>
      <c r="G10" s="6" t="s">
        <v>55</v>
      </c>
      <c r="H10" s="6" t="s">
        <v>56</v>
      </c>
      <c r="I10" s="6" t="s">
        <v>57</v>
      </c>
      <c r="J10" s="6" t="s">
        <v>58</v>
      </c>
      <c r="K10" s="6" t="s">
        <v>59</v>
      </c>
      <c r="L10" s="6" t="s">
        <v>60</v>
      </c>
      <c r="M10" s="5" t="s">
        <v>61</v>
      </c>
      <c r="N10" s="6" t="s">
        <v>62</v>
      </c>
      <c r="O10" s="6" t="s">
        <v>63</v>
      </c>
      <c r="P10" s="6" t="s">
        <v>64</v>
      </c>
      <c r="Q10" s="6" t="s">
        <v>65</v>
      </c>
      <c r="R10" s="6" t="s">
        <v>66</v>
      </c>
      <c r="S10" s="6" t="s">
        <v>67</v>
      </c>
      <c r="T10" s="6" t="s">
        <v>68</v>
      </c>
      <c r="U10" s="6" t="s">
        <v>69</v>
      </c>
      <c r="V10" s="6" t="s">
        <v>70</v>
      </c>
      <c r="W10" s="6" t="s">
        <v>71</v>
      </c>
      <c r="X10" s="6" t="s">
        <v>72</v>
      </c>
      <c r="Y10" s="5" t="s">
        <v>73</v>
      </c>
    </row>
    <row r="11" spans="1:26" x14ac:dyDescent="0.2">
      <c r="A11" s="4" t="s">
        <v>74</v>
      </c>
      <c r="B11" s="12">
        <v>1014</v>
      </c>
      <c r="C11" s="13">
        <v>605</v>
      </c>
      <c r="D11" s="12">
        <v>409</v>
      </c>
      <c r="E11" s="13">
        <v>51</v>
      </c>
      <c r="F11" s="13">
        <v>86</v>
      </c>
      <c r="G11" s="13">
        <v>139</v>
      </c>
      <c r="H11" s="13">
        <v>106</v>
      </c>
      <c r="I11" s="13">
        <v>125</v>
      </c>
      <c r="J11" s="13">
        <v>126</v>
      </c>
      <c r="K11" s="13">
        <v>126</v>
      </c>
      <c r="L11" s="13">
        <v>120</v>
      </c>
      <c r="M11" s="12">
        <v>135</v>
      </c>
      <c r="N11" s="13">
        <v>85</v>
      </c>
      <c r="O11" s="13">
        <v>89</v>
      </c>
      <c r="P11" s="13">
        <v>167</v>
      </c>
      <c r="Q11" s="13">
        <v>28</v>
      </c>
      <c r="R11" s="13">
        <v>112</v>
      </c>
      <c r="S11" s="13">
        <v>19</v>
      </c>
      <c r="T11" s="13">
        <v>66</v>
      </c>
      <c r="U11" s="13">
        <v>122</v>
      </c>
      <c r="V11" s="13">
        <v>83</v>
      </c>
      <c r="W11" s="13">
        <v>45</v>
      </c>
      <c r="X11" s="13">
        <v>102</v>
      </c>
      <c r="Y11" s="12">
        <v>92</v>
      </c>
    </row>
    <row r="12" spans="1:26" x14ac:dyDescent="0.2">
      <c r="A12" s="8" t="s">
        <v>75</v>
      </c>
      <c r="B12" s="10">
        <v>1014</v>
      </c>
      <c r="C12" s="11">
        <v>494</v>
      </c>
      <c r="D12" s="10">
        <v>520</v>
      </c>
      <c r="E12" s="11">
        <v>101</v>
      </c>
      <c r="F12" s="11">
        <v>104</v>
      </c>
      <c r="G12" s="11">
        <v>108</v>
      </c>
      <c r="H12" s="11">
        <v>110</v>
      </c>
      <c r="I12" s="11">
        <v>115</v>
      </c>
      <c r="J12" s="11">
        <v>116</v>
      </c>
      <c r="K12" s="11">
        <v>117</v>
      </c>
      <c r="L12" s="11">
        <v>122</v>
      </c>
      <c r="M12" s="10">
        <v>123</v>
      </c>
      <c r="N12" s="11">
        <v>86</v>
      </c>
      <c r="O12" s="11">
        <v>77</v>
      </c>
      <c r="P12" s="11">
        <v>130</v>
      </c>
      <c r="Q12" s="11">
        <v>42</v>
      </c>
      <c r="R12" s="11">
        <v>113</v>
      </c>
      <c r="S12" s="11">
        <v>29</v>
      </c>
      <c r="T12" s="11">
        <v>83</v>
      </c>
      <c r="U12" s="11">
        <v>134</v>
      </c>
      <c r="V12" s="11">
        <v>83</v>
      </c>
      <c r="W12" s="11">
        <v>49</v>
      </c>
      <c r="X12" s="11">
        <v>94</v>
      </c>
      <c r="Y12" s="10">
        <v>89</v>
      </c>
    </row>
    <row r="13" spans="1:26" x14ac:dyDescent="0.2">
      <c r="A13" s="4" t="s">
        <v>102</v>
      </c>
      <c r="B13" s="12">
        <v>704</v>
      </c>
      <c r="C13" s="13">
        <v>338</v>
      </c>
      <c r="D13" s="12">
        <v>366</v>
      </c>
      <c r="E13" s="13">
        <v>65</v>
      </c>
      <c r="F13" s="13">
        <v>67</v>
      </c>
      <c r="G13" s="13">
        <v>72</v>
      </c>
      <c r="H13" s="13">
        <v>75</v>
      </c>
      <c r="I13" s="13">
        <v>77</v>
      </c>
      <c r="J13" s="13">
        <v>91</v>
      </c>
      <c r="K13" s="13">
        <v>86</v>
      </c>
      <c r="L13" s="13">
        <v>85</v>
      </c>
      <c r="M13" s="12">
        <v>85</v>
      </c>
      <c r="N13" s="13">
        <v>60</v>
      </c>
      <c r="O13" s="13">
        <v>47</v>
      </c>
      <c r="P13" s="13">
        <v>97</v>
      </c>
      <c r="Q13" s="13">
        <v>27</v>
      </c>
      <c r="R13" s="13">
        <v>83</v>
      </c>
      <c r="S13" s="13">
        <v>24</v>
      </c>
      <c r="T13" s="13">
        <v>66</v>
      </c>
      <c r="U13" s="13">
        <v>91</v>
      </c>
      <c r="V13" s="13">
        <v>47</v>
      </c>
      <c r="W13" s="13">
        <v>36</v>
      </c>
      <c r="X13" s="13">
        <v>61</v>
      </c>
      <c r="Y13" s="12">
        <v>63</v>
      </c>
    </row>
    <row r="14" spans="1:26" x14ac:dyDescent="0.2">
      <c r="A14" s="4" t="s">
        <v>77</v>
      </c>
      <c r="B14" s="14">
        <v>0.69379999999999997</v>
      </c>
      <c r="C14" s="15">
        <v>0.68440000000000001</v>
      </c>
      <c r="D14" s="14">
        <v>0.70279999999999998</v>
      </c>
      <c r="E14" s="15">
        <v>0.64480000000000004</v>
      </c>
      <c r="F14" s="15">
        <v>0.64770000000000005</v>
      </c>
      <c r="G14" s="15">
        <v>0.67030000000000001</v>
      </c>
      <c r="H14" s="15">
        <v>0.68189999999999995</v>
      </c>
      <c r="I14" s="15">
        <v>0.6714</v>
      </c>
      <c r="J14" s="15">
        <v>0.78539999999999999</v>
      </c>
      <c r="K14" s="15">
        <v>0.7359</v>
      </c>
      <c r="L14" s="15">
        <v>0.69879999999999998</v>
      </c>
      <c r="M14" s="14">
        <v>0.69430000000000003</v>
      </c>
      <c r="N14" s="15">
        <v>0.69199999999999995</v>
      </c>
      <c r="O14" s="15">
        <v>0.61709999999999998</v>
      </c>
      <c r="P14" s="15">
        <v>0.74729999999999996</v>
      </c>
      <c r="Q14" s="15">
        <v>0.63339999999999996</v>
      </c>
      <c r="R14" s="15">
        <v>0.74019999999999997</v>
      </c>
      <c r="S14" s="15">
        <v>0.8306</v>
      </c>
      <c r="T14" s="15">
        <v>0.79569999999999996</v>
      </c>
      <c r="U14" s="15">
        <v>0.68</v>
      </c>
      <c r="V14" s="15">
        <v>0.56510000000000005</v>
      </c>
      <c r="W14" s="15">
        <v>0.72570000000000001</v>
      </c>
      <c r="X14" s="15">
        <v>0.64680000000000004</v>
      </c>
      <c r="Y14" s="14">
        <v>0.70630000000000004</v>
      </c>
    </row>
    <row r="15" spans="1:26" x14ac:dyDescent="0.2">
      <c r="A15" s="4" t="s">
        <v>103</v>
      </c>
      <c r="B15" s="12">
        <v>264</v>
      </c>
      <c r="C15" s="13">
        <v>131</v>
      </c>
      <c r="D15" s="12">
        <v>133</v>
      </c>
      <c r="E15" s="13">
        <v>29</v>
      </c>
      <c r="F15" s="13">
        <v>34</v>
      </c>
      <c r="G15" s="13">
        <v>29</v>
      </c>
      <c r="H15" s="13">
        <v>27</v>
      </c>
      <c r="I15" s="13">
        <v>34</v>
      </c>
      <c r="J15" s="13">
        <v>19</v>
      </c>
      <c r="K15" s="13">
        <v>27</v>
      </c>
      <c r="L15" s="13">
        <v>32</v>
      </c>
      <c r="M15" s="12">
        <v>32</v>
      </c>
      <c r="N15" s="13">
        <v>19</v>
      </c>
      <c r="O15" s="13">
        <v>28</v>
      </c>
      <c r="P15" s="13">
        <v>28</v>
      </c>
      <c r="Q15" s="13">
        <v>12</v>
      </c>
      <c r="R15" s="13">
        <v>21</v>
      </c>
      <c r="S15" s="13">
        <v>5</v>
      </c>
      <c r="T15" s="13">
        <v>14</v>
      </c>
      <c r="U15" s="13">
        <v>38</v>
      </c>
      <c r="V15" s="13">
        <v>33</v>
      </c>
      <c r="W15" s="13">
        <v>12</v>
      </c>
      <c r="X15" s="13">
        <v>29</v>
      </c>
      <c r="Y15" s="12">
        <v>21</v>
      </c>
    </row>
    <row r="16" spans="1:26" x14ac:dyDescent="0.2">
      <c r="A16" s="4" t="s">
        <v>77</v>
      </c>
      <c r="B16" s="14">
        <v>0.26</v>
      </c>
      <c r="C16" s="15">
        <v>0.26569999999999999</v>
      </c>
      <c r="D16" s="14">
        <v>0.25459999999999999</v>
      </c>
      <c r="E16" s="15">
        <v>0.29120000000000001</v>
      </c>
      <c r="F16" s="15">
        <v>0.32900000000000001</v>
      </c>
      <c r="G16" s="15">
        <v>0.26979999999999998</v>
      </c>
      <c r="H16" s="15">
        <v>0.24310000000000001</v>
      </c>
      <c r="I16" s="15">
        <v>0.29720000000000002</v>
      </c>
      <c r="J16" s="15">
        <v>0.16370000000000001</v>
      </c>
      <c r="K16" s="15">
        <v>0.22919999999999999</v>
      </c>
      <c r="L16" s="15">
        <v>0.26729999999999998</v>
      </c>
      <c r="M16" s="14">
        <v>0.26069999999999999</v>
      </c>
      <c r="N16" s="15">
        <v>0.21879999999999999</v>
      </c>
      <c r="O16" s="15">
        <v>0.36509999999999998</v>
      </c>
      <c r="P16" s="15">
        <v>0.21310000000000001</v>
      </c>
      <c r="Q16" s="15">
        <v>0.29330000000000001</v>
      </c>
      <c r="R16" s="15">
        <v>0.1875</v>
      </c>
      <c r="S16" s="15">
        <v>0.1694</v>
      </c>
      <c r="T16" s="15">
        <v>0.16969999999999999</v>
      </c>
      <c r="U16" s="15">
        <v>0.28110000000000002</v>
      </c>
      <c r="V16" s="15">
        <v>0.40100000000000002</v>
      </c>
      <c r="W16" s="15">
        <v>0.24809999999999999</v>
      </c>
      <c r="X16" s="15">
        <v>0.31209999999999999</v>
      </c>
      <c r="Y16" s="14">
        <v>0.23430000000000001</v>
      </c>
    </row>
    <row r="17" spans="1:25" x14ac:dyDescent="0.2">
      <c r="A17" s="4" t="s">
        <v>104</v>
      </c>
      <c r="B17" s="12">
        <v>47</v>
      </c>
      <c r="C17" s="13">
        <v>25</v>
      </c>
      <c r="D17" s="12">
        <v>22</v>
      </c>
      <c r="E17" s="13">
        <v>6</v>
      </c>
      <c r="F17" s="13">
        <v>2</v>
      </c>
      <c r="G17" s="13">
        <v>6</v>
      </c>
      <c r="H17" s="13">
        <v>8</v>
      </c>
      <c r="I17" s="13">
        <v>4</v>
      </c>
      <c r="J17" s="13">
        <v>6</v>
      </c>
      <c r="K17" s="13">
        <v>4</v>
      </c>
      <c r="L17" s="13">
        <v>4</v>
      </c>
      <c r="M17" s="12">
        <v>6</v>
      </c>
      <c r="N17" s="13">
        <v>8</v>
      </c>
      <c r="O17" s="13">
        <v>1</v>
      </c>
      <c r="P17" s="13">
        <v>5</v>
      </c>
      <c r="Q17" s="13">
        <v>3</v>
      </c>
      <c r="R17" s="13">
        <v>8</v>
      </c>
      <c r="S17" s="13">
        <v>0</v>
      </c>
      <c r="T17" s="13">
        <v>3</v>
      </c>
      <c r="U17" s="13">
        <v>5</v>
      </c>
      <c r="V17" s="13">
        <v>3</v>
      </c>
      <c r="W17" s="13">
        <v>1</v>
      </c>
      <c r="X17" s="13">
        <v>4</v>
      </c>
      <c r="Y17" s="12">
        <v>5</v>
      </c>
    </row>
    <row r="18" spans="1:25" x14ac:dyDescent="0.2">
      <c r="A18" s="8" t="s">
        <v>77</v>
      </c>
      <c r="B18" s="16">
        <v>4.6199999999999998E-2</v>
      </c>
      <c r="C18" s="17">
        <v>0.05</v>
      </c>
      <c r="D18" s="16">
        <v>4.2599999999999999E-2</v>
      </c>
      <c r="E18" s="17">
        <v>6.4000000000000001E-2</v>
      </c>
      <c r="F18" s="17">
        <v>2.3300000000000001E-2</v>
      </c>
      <c r="G18" s="17">
        <v>5.9799999999999999E-2</v>
      </c>
      <c r="H18" s="17">
        <v>7.4999999999999997E-2</v>
      </c>
      <c r="I18" s="17">
        <v>3.1399999999999997E-2</v>
      </c>
      <c r="J18" s="17">
        <v>5.0999999999999997E-2</v>
      </c>
      <c r="K18" s="17">
        <v>3.4799999999999998E-2</v>
      </c>
      <c r="L18" s="17">
        <v>3.39E-2</v>
      </c>
      <c r="M18" s="16">
        <v>4.4999999999999998E-2</v>
      </c>
      <c r="N18" s="17">
        <v>8.9200000000000002E-2</v>
      </c>
      <c r="O18" s="17">
        <v>1.78E-2</v>
      </c>
      <c r="P18" s="17">
        <v>3.9600000000000003E-2</v>
      </c>
      <c r="Q18" s="17">
        <v>7.3300000000000004E-2</v>
      </c>
      <c r="R18" s="17">
        <v>7.2300000000000003E-2</v>
      </c>
      <c r="S18" s="17">
        <v>0</v>
      </c>
      <c r="T18" s="17">
        <v>3.4599999999999999E-2</v>
      </c>
      <c r="U18" s="17">
        <v>3.8800000000000001E-2</v>
      </c>
      <c r="V18" s="17">
        <v>3.39E-2</v>
      </c>
      <c r="W18" s="17">
        <v>2.6200000000000001E-2</v>
      </c>
      <c r="X18" s="17">
        <v>4.1099999999999998E-2</v>
      </c>
      <c r="Y18" s="16">
        <v>5.9400000000000001E-2</v>
      </c>
    </row>
    <row r="19" spans="1:25" x14ac:dyDescent="0.2">
      <c r="A19" s="4" t="s">
        <v>83</v>
      </c>
      <c r="B19" s="12">
        <v>1014</v>
      </c>
      <c r="C19" s="13">
        <v>494</v>
      </c>
      <c r="D19" s="12">
        <v>520</v>
      </c>
      <c r="E19" s="13">
        <v>101</v>
      </c>
      <c r="F19" s="13">
        <v>104</v>
      </c>
      <c r="G19" s="13">
        <v>108</v>
      </c>
      <c r="H19" s="13">
        <v>110</v>
      </c>
      <c r="I19" s="13">
        <v>115</v>
      </c>
      <c r="J19" s="13">
        <v>116</v>
      </c>
      <c r="K19" s="13">
        <v>117</v>
      </c>
      <c r="L19" s="13">
        <v>122</v>
      </c>
      <c r="M19" s="12">
        <v>123</v>
      </c>
      <c r="N19" s="13">
        <v>86</v>
      </c>
      <c r="O19" s="13">
        <v>77</v>
      </c>
      <c r="P19" s="13">
        <v>130</v>
      </c>
      <c r="Q19" s="13">
        <v>42</v>
      </c>
      <c r="R19" s="13">
        <v>113</v>
      </c>
      <c r="S19" s="13">
        <v>29</v>
      </c>
      <c r="T19" s="13">
        <v>83</v>
      </c>
      <c r="U19" s="13">
        <v>134</v>
      </c>
      <c r="V19" s="13">
        <v>83</v>
      </c>
      <c r="W19" s="13">
        <v>49</v>
      </c>
      <c r="X19" s="13">
        <v>94</v>
      </c>
      <c r="Y19" s="12">
        <v>89</v>
      </c>
    </row>
    <row r="20" spans="1:25" x14ac:dyDescent="0.2">
      <c r="A20" s="8" t="s">
        <v>77</v>
      </c>
      <c r="B20" s="18">
        <v>1</v>
      </c>
      <c r="C20" s="19">
        <v>1.0001</v>
      </c>
      <c r="D20" s="18">
        <v>1</v>
      </c>
      <c r="E20" s="19">
        <v>1</v>
      </c>
      <c r="F20" s="19">
        <v>1</v>
      </c>
      <c r="G20" s="19">
        <v>0.99990000000000001</v>
      </c>
      <c r="H20" s="19">
        <v>1</v>
      </c>
      <c r="I20" s="19">
        <v>1</v>
      </c>
      <c r="J20" s="19">
        <v>1.0001</v>
      </c>
      <c r="K20" s="19">
        <v>0.99990000000000001</v>
      </c>
      <c r="L20" s="19">
        <v>1</v>
      </c>
      <c r="M20" s="18">
        <v>1</v>
      </c>
      <c r="N20" s="19">
        <v>1</v>
      </c>
      <c r="O20" s="19">
        <v>1</v>
      </c>
      <c r="P20" s="19">
        <v>1</v>
      </c>
      <c r="Q20" s="19">
        <v>1</v>
      </c>
      <c r="R20" s="19">
        <v>1</v>
      </c>
      <c r="S20" s="19">
        <v>1</v>
      </c>
      <c r="T20" s="19">
        <v>1</v>
      </c>
      <c r="U20" s="19">
        <v>0.99990000000000001</v>
      </c>
      <c r="V20" s="19">
        <v>1</v>
      </c>
      <c r="W20" s="19">
        <v>1</v>
      </c>
      <c r="X20" s="19">
        <v>1</v>
      </c>
      <c r="Y20" s="18">
        <v>1</v>
      </c>
    </row>
  </sheetData>
  <mergeCells count="5">
    <mergeCell ref="A6:Z6"/>
    <mergeCell ref="A7:Z7"/>
    <mergeCell ref="C9:D9"/>
    <mergeCell ref="E9:M9"/>
    <mergeCell ref="N9:Y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Cover sheet and methodology</vt:lpstr>
      <vt:lpstr>Table 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Daral</cp:lastModifiedBy>
  <dcterms:created xsi:type="dcterms:W3CDTF">2019-02-22T12:22:34Z</dcterms:created>
  <dcterms:modified xsi:type="dcterms:W3CDTF">2019-02-22T13:10:32Z</dcterms:modified>
</cp:coreProperties>
</file>