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filterPrivacy="1"/>
  <xr:revisionPtr revIDLastSave="0" documentId="13_ncr:1_{83DE0B61-79EC-4F62-A979-75DBBFA7F8DA}" xr6:coauthVersionLast="44" xr6:coauthVersionMax="44" xr10:uidLastSave="{00000000-0000-0000-0000-000000000000}"/>
  <bookViews>
    <workbookView xWindow="-120" yWindow="-120" windowWidth="29040" windowHeight="15840" xr2:uid="{00000000-000D-0000-FFFF-FFFF00000000}"/>
  </bookViews>
  <sheets>
    <sheet name="Cover sheet and methodology" sheetId="25" r:id="rId1"/>
    <sheet name="Tables" sheetId="1" r:id="rId2"/>
    <sheet name="Table 1" sheetId="2" r:id="rId3"/>
    <sheet name="Table 2" sheetId="3" r:id="rId4"/>
    <sheet name="Table 3" sheetId="4" r:id="rId5"/>
    <sheet name="Table 4" sheetId="5" r:id="rId6"/>
    <sheet name="Table 5" sheetId="6" r:id="rId7"/>
    <sheet name="Table 6" sheetId="8" r:id="rId8"/>
    <sheet name="Table 7" sheetId="9" r:id="rId9"/>
    <sheet name="Table 8" sheetId="10" r:id="rId10"/>
    <sheet name="Table 9" sheetId="11" r:id="rId11"/>
    <sheet name="Table 10" sheetId="12" r:id="rId12"/>
    <sheet name="Table 11" sheetId="20" r:id="rId13"/>
    <sheet name="Table 12" sheetId="21" r:id="rId14"/>
    <sheet name="Table 13" sheetId="22" r:id="rId15"/>
    <sheet name="Table 14" sheetId="23" r:id="rId16"/>
    <sheet name="Table 15" sheetId="24" r:id="rId17"/>
    <sheet name="Questions asked" sheetId="26" r:id="rId1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 l="1"/>
  <c r="A15" i="1"/>
  <c r="A14" i="1"/>
  <c r="A13" i="1"/>
  <c r="A12" i="1"/>
  <c r="A11" i="1"/>
  <c r="A10" i="1"/>
  <c r="A9" i="1"/>
  <c r="A8" i="1"/>
  <c r="A7" i="1"/>
  <c r="A6" i="1" l="1"/>
  <c r="A5" i="1"/>
  <c r="A4" i="1"/>
  <c r="A3" i="1"/>
  <c r="A2" i="1"/>
</calcChain>
</file>

<file path=xl/sharedStrings.xml><?xml version="1.0" encoding="utf-8"?>
<sst xmlns="http://schemas.openxmlformats.org/spreadsheetml/2006/main" count="1624" uniqueCount="210">
  <si>
    <t>Table</t>
  </si>
  <si>
    <t>Question</t>
  </si>
  <si>
    <t>Question wording</t>
  </si>
  <si>
    <t>Base</t>
  </si>
  <si>
    <t>Table 1</t>
  </si>
  <si>
    <t>Question 1</t>
  </si>
  <si>
    <t>How often do you use social media? This may include looking at social media sites or apps, uploading or sharing videos or photos online or sharing links to websites or online articles.</t>
  </si>
  <si>
    <t>All respondents</t>
  </si>
  <si>
    <t>Table 2</t>
  </si>
  <si>
    <t>Question 2</t>
  </si>
  <si>
    <t>Have you ever seen illegal drugs being advertised for sale on social media sites or apps? This includes controlled prescription drugs, such as Valium and Tramadol.</t>
  </si>
  <si>
    <t>Table 3</t>
  </si>
  <si>
    <t>Question 3</t>
  </si>
  <si>
    <t>How often do you see illegal drugs being advertised for sale on social media sites or apps?</t>
  </si>
  <si>
    <t>Respondents who use social media and have seen drugs advertised for sale on social media</t>
  </si>
  <si>
    <t>Table 4</t>
  </si>
  <si>
    <t>Question 4</t>
  </si>
  <si>
    <t>On which social media sites or apps have you seen illegal drugs being advertised for sale? Please select all that apply.</t>
  </si>
  <si>
    <t>Respondents who have seen drugs advertised for sale on social media</t>
  </si>
  <si>
    <t>Table 5</t>
  </si>
  <si>
    <t>Question 11</t>
  </si>
  <si>
    <t>Which illegal drugs have you seen being advertised for sale on social media sites or apps? Please select all that apply.</t>
  </si>
  <si>
    <t>Which of the following age ranges best describes the age of the people you have seen advertising illegal drugs for sale on social media sites or apps? Please select all that apply.</t>
  </si>
  <si>
    <t>Table 7</t>
  </si>
  <si>
    <t>Which of the following statements applies to you? Have used illegal drugs</t>
  </si>
  <si>
    <t>Table 8</t>
  </si>
  <si>
    <t>Which of the following statements applies to you? Have bought illegal drugs</t>
  </si>
  <si>
    <t>Table 9</t>
  </si>
  <si>
    <t>Respondents who have bought drugs</t>
  </si>
  <si>
    <t>Table 10</t>
  </si>
  <si>
    <t xml:space="preserve">Do you know anyone who has ever bought illegal drugs through social media sites or apps? </t>
  </si>
  <si>
    <t>Table 11</t>
  </si>
  <si>
    <t>Looking at the following statements, please select all that apply. “Seeing illegal drugs advertised for sale on social media sites or apps…”</t>
  </si>
  <si>
    <t>Please rank the following sources from easiest (top) to most difficult (bottom) for being able to buy illegal drugs from. Social media sites or apps</t>
  </si>
  <si>
    <t>Please rank the following sources from easiest (top) to most difficult (bottom) for being able to buy illegal drugs from. The Dark Web</t>
  </si>
  <si>
    <t>Please rank the following sources from easiest (top) to most difficult (bottom) for being able to buy illegal drugs from. Calling or messaging a drug dealer</t>
  </si>
  <si>
    <t>Please rank the following sources from easiest (top) to most difficult (bottom) for being able to buy illegal drugs from. Friends</t>
  </si>
  <si>
    <t>Please rank the following sources from easiest (top) to most difficult (bottom) for being able to buy illegal drugs from. Family members</t>
  </si>
  <si>
    <t>Please rank the following sources from easiest (top) to most difficult (bottom) for being able to buy illegal drugs from. A stranger (in person)</t>
  </si>
  <si>
    <t>Source ranked as easiest for being able to buy illegal drugs from.</t>
  </si>
  <si>
    <t>Please rank the following methods from easiest (top) to most difficult (bottom) for being able to obtain the contact details of a drug dealer. Searching on social media sites or apps</t>
  </si>
  <si>
    <t>Please rank the following methods from easiest (top) to most difficult (bottom) for being able to obtain the contact details of a drug dealer. Asking a friend</t>
  </si>
  <si>
    <t>Please rank the following methods from easiest (top) to most difficult (bottom) for being able to obtain the contact details of a drug dealer. Asking a family member</t>
  </si>
  <si>
    <t>Table 22</t>
  </si>
  <si>
    <t>Please rank the following methods from easiest (top) to most difficult (bottom) for being able to obtain the contact details of a drug dealer. Asking a stranger (in person)</t>
  </si>
  <si>
    <t>Table 23</t>
  </si>
  <si>
    <t>Method ranked as easiest for being able to obtain the contact details of a drug dealer.</t>
  </si>
  <si>
    <t>Social Media Poll</t>
  </si>
  <si>
    <t>Prepared by Survation on behalf of  Volteface</t>
  </si>
  <si>
    <t>Q1. How often do you use social media? This may include looking at social media sites or apps, uploading or sharing videos or photos online or sharing links to websites or online articles.</t>
  </si>
  <si>
    <t>Base: All respondents</t>
  </si>
  <si>
    <t/>
  </si>
  <si>
    <t>Total</t>
  </si>
  <si>
    <t>Female</t>
  </si>
  <si>
    <t>Male</t>
  </si>
  <si>
    <t>East</t>
  </si>
  <si>
    <t>East Midlands</t>
  </si>
  <si>
    <t>London</t>
  </si>
  <si>
    <t>North East</t>
  </si>
  <si>
    <t>North West</t>
  </si>
  <si>
    <t>Northern Ireland</t>
  </si>
  <si>
    <t>Scotland</t>
  </si>
  <si>
    <t>South East</t>
  </si>
  <si>
    <t>South West</t>
  </si>
  <si>
    <t>Wales</t>
  </si>
  <si>
    <t>West Midlands</t>
  </si>
  <si>
    <t>Yorkshire and the Humber</t>
  </si>
  <si>
    <t>Yes</t>
  </si>
  <si>
    <t>No</t>
  </si>
  <si>
    <t>Prefer not to say</t>
  </si>
  <si>
    <t>Every hour</t>
  </si>
  <si>
    <t>Several times a day</t>
  </si>
  <si>
    <t>Once a day</t>
  </si>
  <si>
    <t>Several times a week</t>
  </si>
  <si>
    <t>Once a week</t>
  </si>
  <si>
    <t>Less than once a week</t>
  </si>
  <si>
    <t>I don’t use social media sites or apps</t>
  </si>
  <si>
    <t>Unweighted total</t>
  </si>
  <si>
    <t>Weighted total</t>
  </si>
  <si>
    <t>-</t>
  </si>
  <si>
    <t>SIGMA</t>
  </si>
  <si>
    <t>Sex</t>
  </si>
  <si>
    <t>Age</t>
  </si>
  <si>
    <t>Region</t>
  </si>
  <si>
    <t>Have used drugs?</t>
  </si>
  <si>
    <t>Have bought drugs?</t>
  </si>
  <si>
    <t>How often do you use social media?</t>
  </si>
  <si>
    <t>Q2. Have you ever seen illegal drugs being advertised for sale on social media sites or apps? This includes controlled prescription drugs, such as Valium and Tramadol.</t>
  </si>
  <si>
    <t>Q3. How often do you see illegal drugs being advertised for sale on social media sites or apps?</t>
  </si>
  <si>
    <t>Base: Respondents who use social media and have seen drugs advertised for sale on social media</t>
  </si>
  <si>
    <t>Several times a month</t>
  </si>
  <si>
    <t>Once a month</t>
  </si>
  <si>
    <t>Several times a year</t>
  </si>
  <si>
    <t>Less often</t>
  </si>
  <si>
    <t>Q4. On which social media sites or apps have you seen illegal drugs being advertised for sale? Please select all that apply.</t>
  </si>
  <si>
    <t>Base: Respondents who have seen drugs advertised for sale on social media</t>
  </si>
  <si>
    <t>Facebook</t>
  </si>
  <si>
    <t>Instagram</t>
  </si>
  <si>
    <t>Snapchat</t>
  </si>
  <si>
    <t>Tumblr</t>
  </si>
  <si>
    <t>Twitter</t>
  </si>
  <si>
    <t>YouTube</t>
  </si>
  <si>
    <t>Other (please specify)</t>
  </si>
  <si>
    <t>Amphetamines, such as speed or crystal meth</t>
  </si>
  <si>
    <t>Cannabis, including cannabis-based products such as concentrates, edibles and hash</t>
  </si>
  <si>
    <t>Cocaine</t>
  </si>
  <si>
    <t>Codeine or a cough syrup mix commonly known as ‘Lean’</t>
  </si>
  <si>
    <t>Crack cocaine</t>
  </si>
  <si>
    <t>MDMA / ecstasy in powder or pill form</t>
  </si>
  <si>
    <t>Heroin</t>
  </si>
  <si>
    <t>Ketamine</t>
  </si>
  <si>
    <t>LSD / acid</t>
  </si>
  <si>
    <t>Magic mushrooms</t>
  </si>
  <si>
    <t>Mephedrone</t>
  </si>
  <si>
    <t>Nitrous oxide, commonly known as laughing gas or NOS</t>
  </si>
  <si>
    <t>Steroids</t>
  </si>
  <si>
    <t>Synthetic cannabinoids, more commonly known as ‘Spice’ or ‘Black Mamba’</t>
  </si>
  <si>
    <t>Tramadol</t>
  </si>
  <si>
    <t>Valium</t>
  </si>
  <si>
    <t>Xanax</t>
  </si>
  <si>
    <t>Don’t know</t>
  </si>
  <si>
    <t>Base: Respondents who have bought drugs</t>
  </si>
  <si>
    <t>has made me feel less safe online</t>
  </si>
  <si>
    <t>has made me feel uncomfortable</t>
  </si>
  <si>
    <t>has made me feel distressed</t>
  </si>
  <si>
    <t>has made me consider using illegal drugs</t>
  </si>
  <si>
    <t>has resulted in me using illegal drugs</t>
  </si>
  <si>
    <t>has made me consider buying illegal drugs</t>
  </si>
  <si>
    <t>has resulted in me buying illegal drugs</t>
  </si>
  <si>
    <t>has made me consider selling illegal drugs or giving them to my friends</t>
  </si>
  <si>
    <t>has resulted in me selling illegal drugs or giving them to my friends</t>
  </si>
  <si>
    <t>does not concern me</t>
  </si>
  <si>
    <t>Searching on social media sites or apps</t>
  </si>
  <si>
    <t>Asking a friend</t>
  </si>
  <si>
    <t>Asking a family member</t>
  </si>
  <si>
    <t>Asking a stranger (in person)</t>
  </si>
  <si>
    <t>Question 5</t>
  </si>
  <si>
    <t>Question 6</t>
  </si>
  <si>
    <t>Question 7</t>
  </si>
  <si>
    <t>Question 8</t>
  </si>
  <si>
    <t>Question 9</t>
  </si>
  <si>
    <t>Question 10</t>
  </si>
  <si>
    <t>Question 12a</t>
  </si>
  <si>
    <t>Question 12b</t>
  </si>
  <si>
    <t>Question 12c</t>
  </si>
  <si>
    <t>Question 12d</t>
  </si>
  <si>
    <t>Question 12e</t>
  </si>
  <si>
    <t>Question 12f</t>
  </si>
  <si>
    <t>Question 12 summary</t>
  </si>
  <si>
    <t>Question 13a</t>
  </si>
  <si>
    <t>Question 13b</t>
  </si>
  <si>
    <t>Question 13c</t>
  </si>
  <si>
    <t>Question 13d</t>
  </si>
  <si>
    <t>Question 13 summary</t>
  </si>
  <si>
    <t>Q5. Which illegal drugs have you seen being advertised for sale on social media sites or apps? Please select all that apply.</t>
  </si>
  <si>
    <t>Q7. Which of the following statements applies to you? Have used illegal drugs</t>
  </si>
  <si>
    <t>Q8. Which of the following statements applies to you? Have bought illegal drugs</t>
  </si>
  <si>
    <t xml:space="preserve">Q9. Have you ever bought illegal drugs through social media sites or apps? </t>
  </si>
  <si>
    <t xml:space="preserve">Q10. Do you know anyone who has ever bought illegal drugs through social media sites or apps? </t>
  </si>
  <si>
    <t>Q11. Looking at the following statements, please select all that apply. “Seeing illegal drugs advertised for sale on social media sites or apps…”</t>
  </si>
  <si>
    <t>Q13a. Please rank the following methods from easiest (top) to most difficult (bottom) for being able to obtain the contact details of a drug dealer. Searching on social media sites or apps</t>
  </si>
  <si>
    <t>Q13b. Please rank the following methods from easiest (top) to most difficult (bottom) for being able to obtain the contact details of a drug dealer. Asking a friend</t>
  </si>
  <si>
    <t>Q13c. Please rank the following methods from easiest (top) to most difficult (bottom) for being able to obtain the contact details of a drug dealer. Asking a family member</t>
  </si>
  <si>
    <t>Q13d. Please rank the following methods from easiest (top) to most difficult (bottom) for being able to obtain the contact details of a drug dealer. Asking a stranger (in person)</t>
  </si>
  <si>
    <t>Q13 summary. Method ranked as easiest for being able to obtain the contact details of a drug dealer.</t>
  </si>
  <si>
    <t>Fieldwork conducted:  18th January - 23rd January 2019</t>
  </si>
  <si>
    <t>Methodology</t>
  </si>
  <si>
    <t>Fieldwork Dates</t>
  </si>
  <si>
    <t>Data Weighting</t>
  </si>
  <si>
    <t>Targets for the weighted data were derived from the Office for National Statistics, Population Estimates for UK, England and Wales, Scotland and Northern Ireland: Mid-2017.</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</si>
  <si>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</si>
  <si>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</si>
  <si>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</si>
  <si>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</si>
  <si>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</si>
  <si>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</si>
  <si>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</si>
  <si>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</si>
  <si>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</si>
  <si>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Question presentation</t>
  </si>
  <si>
    <t xml:space="preserve">All data tables shown in full below, in order and wording put to respondents, including but not limited to all tables relating to published data and all relevant tables preceding them. </t>
  </si>
  <si>
    <t>Population Sampled</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</si>
  <si>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</si>
  <si>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</si>
  <si>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</si>
  <si>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Sample Size</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</si>
  <si>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</si>
  <si>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</si>
  <si>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</si>
  <si>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</si>
  <si>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</si>
  <si>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</si>
  <si>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</si>
  <si>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</si>
  <si>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</si>
  <si>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</si>
  <si>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</si>
  <si>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</si>
  <si>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</si>
  <si>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</si>
  <si>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Prepared by Survation on behalf of Volteface</t>
  </si>
  <si>
    <t>18th - 23rd January 2019</t>
  </si>
  <si>
    <t xml:space="preserve">Data were weighted to the profile of all people aged 16-24 in the UK. Data were weighted by age, sex and region.  </t>
  </si>
  <si>
    <t>All residents aged 16-24 living in the UK</t>
  </si>
  <si>
    <t>For example, in a question where 50% (the worst case scenario as far as margin of error is concerned) gave a particular answer, with a sample of 2006 it is 95% certain that the ‘true’ value will fall within the range of 2.2% from the sample result.</t>
  </si>
  <si>
    <t>Have you ever bought illegal drugs through social media sites or apps?</t>
  </si>
  <si>
    <t>researchteam@survation.com</t>
  </si>
  <si>
    <t>Table 6</t>
  </si>
  <si>
    <t>Table 12</t>
  </si>
  <si>
    <t>Table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</si>
</sst>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b/>
      <sz val="10"/>
      <color rgb="FF000000"/>
      <name val="Arial"/>
      <family val="2"/>
    </font>
    <font>
      <b/>
      <sz val="18"/>
      <color rgb="FF000000"/>
      <name val="Arial"/>
      <family val="2"/>
    </font>
    <font>
      <b/>
      <sz val="14"/>
      <color rgb="FFFF0000"/>
      <name val="Arial"/>
      <family val="2"/>
    </font>
    <font>
      <u/>
      <sz val="10"/>
      <color theme="10"/>
      <name val="Arial"/>
      <family val="2"/>
    </font>
    <font>
      <sz val="11"/>
      <color rgb="FF000000"/>
      <name val="Calibri"/>
      <family val="2"/>
      <scheme val="minor"/>
    </font>
    <font>
      <b/>
      <sz val="32"/>
      <color theme="1"/>
      <name val="Frank Regular"/>
      <family val="3"/>
    </font>
    <font>
      <sz val="11"/>
      <color theme="1"/>
      <name val="Frank Regular"/>
      <family val="3"/>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sz val="20"/>
      <color rgb="FF000000"/>
      <name val="Frank Regular"/>
      <family val="3"/>
    </font>
    <font>
      <b/>
      <sz val="10"/>
      <name val="Arial"/>
      <family val="2"/>
    </font>
    <font>
      <sz val="10"/>
      <name val="Arial"/>
      <family val="2"/>
    </font>
    <font>
      <u/>
      <sz val="10"/>
      <name val="Arial"/>
      <family val="2"/>
    </font>
  </fonts>
  <fills count="3">
    <fill>
      <patternFill patternType="none"/>
    </fill>
    <fill>
      <patternFill patternType="gray125"/>
    </fill>
    <fill>
      <patternFill patternType="solid">
        <fgColor rgb="FFE0E2DA"/>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5" fillId="0" borderId="0"/>
    <xf numFmtId="0" fontId="15" fillId="0" borderId="0" applyNumberFormat="0" applyFill="0" applyBorder="0" applyAlignment="0" applyProtection="0"/>
    <xf numFmtId="0" fontId="4" fillId="0" borderId="0" applyNumberFormat="0" applyFill="0" applyBorder="0" applyAlignment="0" applyProtection="0"/>
  </cellStyleXfs>
  <cellXfs count="83">
    <xf numFmtId="0" fontId="0" fillId="0" borderId="0" xfId="0"/>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0" xfId="0"/>
    <xf numFmtId="0" fontId="1" fillId="0" borderId="7" xfId="0" applyFont="1" applyBorder="1" applyAlignment="1">
      <alignment horizontal="center" wrapText="1"/>
    </xf>
    <xf numFmtId="0" fontId="0" fillId="0" borderId="9" xfId="0" applyFont="1" applyBorder="1" applyAlignment="1">
      <alignment horizontal="left"/>
    </xf>
    <xf numFmtId="0" fontId="0" fillId="0" borderId="0" xfId="0" applyAlignment="1">
      <alignment horizontal="left"/>
    </xf>
    <xf numFmtId="0" fontId="0" fillId="0" borderId="0" xfId="0" applyFont="1" applyBorder="1" applyAlignment="1">
      <alignment horizontal="left"/>
    </xf>
    <xf numFmtId="0" fontId="1" fillId="0" borderId="13" xfId="0" applyFont="1" applyBorder="1" applyAlignment="1">
      <alignment horizontal="center" wrapText="1"/>
    </xf>
    <xf numFmtId="0" fontId="1" fillId="0" borderId="9" xfId="0" applyFont="1" applyBorder="1" applyAlignment="1">
      <alignment horizontal="center" wrapText="1"/>
    </xf>
    <xf numFmtId="0" fontId="0" fillId="0" borderId="16" xfId="0" applyFont="1" applyBorder="1" applyAlignment="1">
      <alignment horizontal="left"/>
    </xf>
    <xf numFmtId="0" fontId="0" fillId="0" borderId="17" xfId="0" applyFont="1" applyBorder="1" applyAlignment="1">
      <alignment horizontal="left"/>
    </xf>
    <xf numFmtId="0" fontId="6" fillId="2" borderId="0" xfId="1" applyFont="1" applyFill="1"/>
    <xf numFmtId="0" fontId="5" fillId="2" borderId="0" xfId="1" applyFill="1"/>
    <xf numFmtId="14" fontId="7" fillId="2" borderId="0" xfId="1" applyNumberFormat="1" applyFont="1" applyFill="1"/>
    <xf numFmtId="0" fontId="7" fillId="2" borderId="0" xfId="1" applyFont="1" applyFill="1"/>
    <xf numFmtId="0" fontId="8" fillId="2" borderId="0" xfId="1" applyFont="1" applyFill="1" applyAlignment="1">
      <alignment vertical="center"/>
    </xf>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xf numFmtId="0" fontId="10" fillId="2" borderId="0" xfId="1" applyFont="1" applyFill="1"/>
    <xf numFmtId="3" fontId="10" fillId="2" borderId="0" xfId="1" applyNumberFormat="1" applyFont="1" applyFill="1" applyAlignment="1">
      <alignment vertical="center"/>
    </xf>
    <xf numFmtId="0" fontId="14" fillId="2" borderId="0" xfId="1" applyFont="1" applyFill="1" applyAlignment="1">
      <alignment vertical="center"/>
    </xf>
    <xf numFmtId="0" fontId="16" fillId="2" borderId="0" xfId="1" applyFont="1" applyFill="1" applyAlignment="1">
      <alignment vertical="center"/>
    </xf>
    <xf numFmtId="0" fontId="17" fillId="0" borderId="1" xfId="0" applyFont="1" applyBorder="1" applyAlignment="1">
      <alignment horizontal="left" vertical="top"/>
    </xf>
    <xf numFmtId="0" fontId="18" fillId="0" borderId="0" xfId="0" applyFont="1"/>
    <xf numFmtId="0" fontId="19" fillId="0" borderId="1" xfId="0" applyFont="1" applyBorder="1" applyAlignment="1">
      <alignment horizontal="left" vertical="top" wrapText="1"/>
    </xf>
    <xf numFmtId="0" fontId="18" fillId="0" borderId="1" xfId="0" applyFont="1" applyBorder="1" applyAlignment="1">
      <alignment horizontal="left" vertical="top" wrapText="1"/>
    </xf>
    <xf numFmtId="0" fontId="0" fillId="0" borderId="2" xfId="0" applyNumberFormat="1" applyFont="1" applyBorder="1" applyAlignment="1">
      <alignment horizontal="left"/>
    </xf>
    <xf numFmtId="0" fontId="0" fillId="0" borderId="3" xfId="0" applyNumberFormat="1" applyFont="1" applyBorder="1" applyAlignment="1">
      <alignment horizontal="left"/>
    </xf>
    <xf numFmtId="0" fontId="0" fillId="0" borderId="4" xfId="0" applyNumberFormat="1" applyFont="1" applyBorder="1" applyAlignment="1">
      <alignment horizontal="left"/>
    </xf>
    <xf numFmtId="10" fontId="0" fillId="0" borderId="2" xfId="0" applyNumberFormat="1" applyFont="1" applyBorder="1" applyAlignment="1">
      <alignment horizontal="left"/>
    </xf>
    <xf numFmtId="9" fontId="0" fillId="0" borderId="2" xfId="0" applyNumberFormat="1" applyFont="1" applyBorder="1" applyAlignment="1">
      <alignment horizontal="left"/>
    </xf>
    <xf numFmtId="10" fontId="0" fillId="0" borderId="3" xfId="0" applyNumberFormat="1" applyFont="1" applyBorder="1" applyAlignment="1">
      <alignment horizontal="left"/>
    </xf>
    <xf numFmtId="10" fontId="0" fillId="0" borderId="4" xfId="0" applyNumberFormat="1" applyFont="1" applyBorder="1" applyAlignment="1">
      <alignment horizontal="left"/>
    </xf>
    <xf numFmtId="9" fontId="0" fillId="0" borderId="3" xfId="0" applyNumberFormat="1" applyFont="1" applyBorder="1" applyAlignment="1">
      <alignment horizontal="left"/>
    </xf>
    <xf numFmtId="9" fontId="0" fillId="0" borderId="4" xfId="0" applyNumberFormat="1" applyFont="1" applyBorder="1" applyAlignment="1">
      <alignment horizontal="left"/>
    </xf>
    <xf numFmtId="0" fontId="1" fillId="0" borderId="4" xfId="0" applyNumberFormat="1" applyFont="1" applyBorder="1" applyAlignment="1">
      <alignment horizontal="center" wrapText="1"/>
    </xf>
    <xf numFmtId="0" fontId="1" fillId="0" borderId="3" xfId="0" applyNumberFormat="1" applyFont="1" applyBorder="1" applyAlignment="1">
      <alignment horizontal="center" wrapText="1"/>
    </xf>
    <xf numFmtId="0" fontId="0" fillId="0" borderId="0" xfId="0" applyNumberFormat="1" applyAlignment="1">
      <alignment horizontal="left"/>
    </xf>
    <xf numFmtId="10" fontId="0" fillId="0" borderId="0" xfId="0" applyNumberFormat="1" applyAlignment="1">
      <alignment horizontal="left"/>
    </xf>
    <xf numFmtId="9" fontId="0" fillId="0" borderId="0" xfId="0" applyNumberFormat="1" applyAlignment="1">
      <alignment horizontal="left"/>
    </xf>
    <xf numFmtId="0" fontId="19" fillId="0" borderId="1" xfId="3" applyFont="1" applyBorder="1" applyAlignment="1">
      <alignment horizontal="left" vertical="top" wrapText="1"/>
    </xf>
    <xf numFmtId="0" fontId="4" fillId="2" borderId="0" xfId="3" applyFill="1"/>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vertical="top" wrapText="1"/>
    </xf>
    <xf numFmtId="0" fontId="0" fillId="0" borderId="0" xfId="0"/>
    <xf numFmtId="0" fontId="1" fillId="0" borderId="7"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0" fillId="0" borderId="9" xfId="0" applyNumberFormat="1" applyFont="1" applyBorder="1" applyAlignment="1">
      <alignment horizontal="left"/>
    </xf>
    <xf numFmtId="9" fontId="0" fillId="0" borderId="9" xfId="0" applyNumberFormat="1" applyFont="1" applyBorder="1" applyAlignment="1">
      <alignment horizontal="left"/>
    </xf>
    <xf numFmtId="0" fontId="0" fillId="0" borderId="8" xfId="0" applyNumberFormat="1" applyBorder="1" applyAlignment="1">
      <alignment horizontal="left"/>
    </xf>
    <xf numFmtId="0" fontId="0" fillId="0" borderId="8" xfId="0" applyBorder="1" applyAlignment="1">
      <alignment horizontal="left"/>
    </xf>
    <xf numFmtId="9" fontId="0" fillId="0" borderId="8" xfId="0" applyNumberFormat="1" applyBorder="1" applyAlignment="1">
      <alignment horizontal="left"/>
    </xf>
    <xf numFmtId="0" fontId="0" fillId="0" borderId="0" xfId="0" applyNumberFormat="1" applyFont="1" applyBorder="1" applyAlignment="1">
      <alignment horizontal="left"/>
    </xf>
    <xf numFmtId="0" fontId="0" fillId="0" borderId="13" xfId="0" applyNumberFormat="1" applyFont="1" applyBorder="1" applyAlignment="1">
      <alignment horizontal="left"/>
    </xf>
    <xf numFmtId="10" fontId="0" fillId="0" borderId="0" xfId="0" applyNumberFormat="1" applyFont="1" applyBorder="1" applyAlignment="1">
      <alignment horizontal="left"/>
    </xf>
    <xf numFmtId="10" fontId="0" fillId="0" borderId="15" xfId="0" applyNumberFormat="1" applyFont="1" applyBorder="1" applyAlignment="1">
      <alignment horizontal="left"/>
    </xf>
    <xf numFmtId="10" fontId="0" fillId="0" borderId="16" xfId="0" applyNumberFormat="1" applyFont="1" applyBorder="1" applyAlignment="1">
      <alignment horizontal="left"/>
    </xf>
    <xf numFmtId="0" fontId="0" fillId="0" borderId="14" xfId="0" applyNumberFormat="1" applyBorder="1" applyAlignment="1">
      <alignment horizontal="left"/>
    </xf>
    <xf numFmtId="0" fontId="0" fillId="0" borderId="0" xfId="0" applyNumberFormat="1" applyBorder="1" applyAlignment="1">
      <alignment horizontal="left"/>
    </xf>
    <xf numFmtId="0" fontId="0" fillId="0" borderId="0" xfId="0" applyBorder="1" applyAlignment="1">
      <alignment horizontal="left"/>
    </xf>
    <xf numFmtId="10" fontId="0" fillId="0" borderId="14" xfId="0" applyNumberFormat="1" applyBorder="1" applyAlignment="1">
      <alignment horizontal="left"/>
    </xf>
    <xf numFmtId="10" fontId="0" fillId="0" borderId="0" xfId="0" applyNumberFormat="1" applyBorder="1" applyAlignment="1">
      <alignment horizontal="left"/>
    </xf>
    <xf numFmtId="10" fontId="0" fillId="0" borderId="8" xfId="0" applyNumberFormat="1" applyBorder="1" applyAlignment="1">
      <alignment horizontal="left"/>
    </xf>
    <xf numFmtId="9" fontId="0" fillId="0" borderId="0" xfId="0" applyNumberFormat="1" applyBorder="1" applyAlignment="1">
      <alignment horizontal="left"/>
    </xf>
    <xf numFmtId="0" fontId="0" fillId="0" borderId="18" xfId="0" applyNumberFormat="1" applyBorder="1" applyAlignment="1">
      <alignment horizontal="left"/>
    </xf>
    <xf numFmtId="10" fontId="0" fillId="0" borderId="9" xfId="0" applyNumberFormat="1" applyFont="1" applyBorder="1" applyAlignment="1">
      <alignment horizontal="left"/>
    </xf>
    <xf numFmtId="0" fontId="0" fillId="0" borderId="2" xfId="0" applyNumberFormat="1" applyFont="1" applyBorder="1" applyAlignment="1">
      <alignment horizontal="left" wrapText="1"/>
    </xf>
  </cellXfs>
  <cellStyles count="4">
    <cellStyle name="Hyperlink" xfId="3" builtinId="8"/>
    <cellStyle name="Hyperlink 2" xfId="2" xr:uid="{412FCDD9-A324-49A7-9FBB-F197A64570B2}"/>
    <cellStyle name="Normal" xfId="0" builtinId="0"/>
    <cellStyle name="Normal 2" xfId="1" xr:uid="{026056F7-11D0-4E9B-8602-8EA2CE7C0375}"/>
  </cellStyles>
  <dxfs count="11">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
      <font>
        <strike val="0"/>
        <outline val="0"/>
        <shadow val="0"/>
        <vertAlign val="baseline"/>
        <sz val="10"/>
        <color auto="1"/>
        <name val="Arial"/>
        <scheme val="none"/>
      </font>
      <border outline="0">
        <left style="thin">
          <color rgb="FF000000"/>
        </left>
      </border>
    </dxf>
    <dxf>
      <font>
        <strike val="0"/>
        <outline val="0"/>
        <shadow val="0"/>
        <u/>
        <vertAlign val="baseline"/>
        <sz val="10"/>
        <color auto="1"/>
        <name val="Arial"/>
        <family val="2"/>
        <scheme val="none"/>
      </font>
    </dxf>
    <dxf>
      <font>
        <strike val="0"/>
        <outline val="0"/>
        <shadow val="0"/>
        <vertAlign val="baseline"/>
        <sz val="10"/>
        <color auto="1"/>
        <name val="Arial"/>
        <scheme val="none"/>
      </font>
    </dxf>
    <dxf>
      <font>
        <strike val="0"/>
        <outline val="0"/>
        <shadow val="0"/>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4</xdr:row>
      <xdr:rowOff>142876</xdr:rowOff>
    </xdr:from>
    <xdr:to>
      <xdr:col>3</xdr:col>
      <xdr:colOff>2047314</xdr:colOff>
      <xdr:row>8</xdr:row>
      <xdr:rowOff>180976</xdr:rowOff>
    </xdr:to>
    <xdr:pic>
      <xdr:nvPicPr>
        <xdr:cNvPr id="4" name="Picture 3">
          <a:extLst>
            <a:ext uri="{FF2B5EF4-FFF2-40B4-BE49-F238E27FC236}">
              <a16:creationId xmlns:a16="http://schemas.microsoft.com/office/drawing/2014/main" id="{DEDD7CA2-1173-43F8-AFD7-376DED9023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1247776"/>
          <a:ext cx="4095188" cy="800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16" totalsRowShown="0" headerRowDxfId="10" dataDxfId="9">
  <tableColumns count="4">
    <tableColumn id="1" xr3:uid="{00000000-0010-0000-0000-000001000000}" name="Table" dataDxfId="8"/>
    <tableColumn id="2" xr3:uid="{00000000-0010-0000-0000-000002000000}" name="Question" dataDxfId="7"/>
    <tableColumn id="3" xr3:uid="{00000000-0010-0000-0000-000003000000}" name="Question wording" dataDxfId="6"/>
    <tableColumn id="4" xr3:uid="{00000000-0010-0000-0000-000004000000}" name="Base" dataDxfId="5"/>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D82324-E719-44EB-9E47-6506C3439AC6}" name="Table32" displayName="Table32" ref="A1:C24" totalsRowShown="0" headerRowDxfId="4" dataDxfId="3">
  <tableColumns count="3">
    <tableColumn id="2" xr3:uid="{1518BAD6-BF28-477F-B4DB-82BA23AC9EE6}" name="Question" dataDxfId="2"/>
    <tableColumn id="3" xr3:uid="{55A7651E-4BAA-47A5-AC73-03557B31608E}" name="Question wording" dataDxfId="1"/>
    <tableColumn id="4" xr3:uid="{0A6F5521-45FE-44A7-B7D4-3F147F2282E2}" name="Base" dataDxfId="0"/>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1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8016-CBBC-4952-B17B-DCC5D1C17CC7}">
  <dimension ref="A1:E55"/>
  <sheetViews>
    <sheetView tabSelected="1" workbookViewId="0"/>
  </sheetViews>
  <sheetFormatPr defaultRowHeight="15" x14ac:dyDescent="0.25"/>
  <cols>
    <col min="1" max="1" width="13.140625" style="22" bestFit="1" customWidth="1"/>
    <col min="2" max="3" width="9.140625" style="22"/>
    <col min="4" max="4" width="38.7109375" style="22" customWidth="1"/>
    <col min="5" max="16384" width="9.140625" style="22"/>
  </cols>
  <sheetData>
    <row r="1" spans="1:5" ht="42" x14ac:dyDescent="0.65">
      <c r="A1" s="21" t="s">
        <v>47</v>
      </c>
      <c r="B1" s="21"/>
      <c r="C1" s="21"/>
      <c r="D1" s="21"/>
      <c r="E1" s="21"/>
    </row>
    <row r="2" spans="1:5" x14ac:dyDescent="0.25">
      <c r="B2" s="24"/>
      <c r="C2" s="24"/>
      <c r="D2" s="24"/>
      <c r="E2" s="26" t="s">
        <v>168</v>
      </c>
    </row>
    <row r="3" spans="1:5" x14ac:dyDescent="0.25">
      <c r="A3" s="23">
        <v>43718</v>
      </c>
      <c r="B3" s="24"/>
      <c r="C3" s="24"/>
      <c r="D3" s="24"/>
      <c r="E3" s="27" t="s">
        <v>202</v>
      </c>
    </row>
    <row r="4" spans="1:5" x14ac:dyDescent="0.25">
      <c r="A4" s="24" t="s">
        <v>200</v>
      </c>
      <c r="B4" s="24"/>
      <c r="C4" s="24"/>
      <c r="D4" s="24"/>
      <c r="E4" s="27" t="s">
        <v>169</v>
      </c>
    </row>
    <row r="5" spans="1:5" x14ac:dyDescent="0.25">
      <c r="A5" s="24"/>
      <c r="B5" s="24"/>
      <c r="C5" s="24"/>
      <c r="D5" s="24"/>
      <c r="E5" s="29"/>
    </row>
    <row r="6" spans="1:5" x14ac:dyDescent="0.25">
      <c r="A6" s="24"/>
      <c r="B6" s="24"/>
      <c r="C6" s="24"/>
      <c r="D6" s="24"/>
      <c r="E6" s="26" t="s">
        <v>171</v>
      </c>
    </row>
    <row r="7" spans="1:5" x14ac:dyDescent="0.25">
      <c r="A7" s="24"/>
      <c r="B7" s="24"/>
      <c r="C7" s="24"/>
      <c r="D7" s="24"/>
      <c r="E7" s="27" t="s">
        <v>173</v>
      </c>
    </row>
    <row r="8" spans="1:5" x14ac:dyDescent="0.25">
      <c r="A8" s="24"/>
      <c r="B8" s="24"/>
      <c r="C8" s="24"/>
      <c r="D8" s="24"/>
      <c r="E8" s="27" t="s">
        <v>204</v>
      </c>
    </row>
    <row r="9" spans="1:5" x14ac:dyDescent="0.25">
      <c r="A9" s="24"/>
      <c r="B9" s="24"/>
      <c r="C9" s="24"/>
      <c r="D9" s="24"/>
      <c r="E9" s="27" t="s">
        <v>176</v>
      </c>
    </row>
    <row r="10" spans="1:5" x14ac:dyDescent="0.25">
      <c r="A10" s="24"/>
      <c r="B10" s="24"/>
      <c r="C10" s="24"/>
      <c r="D10" s="24"/>
      <c r="E10" s="27"/>
    </row>
    <row r="11" spans="1:5" ht="27" x14ac:dyDescent="0.25">
      <c r="A11" s="34" t="s">
        <v>166</v>
      </c>
      <c r="B11" s="24"/>
      <c r="C11" s="24"/>
      <c r="D11" s="24"/>
      <c r="E11" s="30" t="s">
        <v>179</v>
      </c>
    </row>
    <row r="12" spans="1:5" ht="26.25" x14ac:dyDescent="0.25">
      <c r="A12" s="25"/>
      <c r="B12" s="24"/>
      <c r="C12" s="24"/>
      <c r="D12" s="24"/>
      <c r="E12" s="31" t="s">
        <v>180</v>
      </c>
    </row>
    <row r="13" spans="1:5" x14ac:dyDescent="0.25">
      <c r="A13" s="26" t="s">
        <v>167</v>
      </c>
      <c r="B13" s="24"/>
      <c r="C13" s="24"/>
      <c r="D13" s="24"/>
      <c r="E13" s="31" t="s">
        <v>182</v>
      </c>
    </row>
    <row r="14" spans="1:5" x14ac:dyDescent="0.25">
      <c r="A14" s="27" t="s">
        <v>201</v>
      </c>
      <c r="B14" s="24"/>
      <c r="C14" s="24"/>
      <c r="D14" s="24"/>
      <c r="E14" s="31" t="s">
        <v>183</v>
      </c>
    </row>
    <row r="15" spans="1:5" x14ac:dyDescent="0.25">
      <c r="A15" s="27"/>
      <c r="B15" s="24"/>
      <c r="C15" s="24"/>
      <c r="D15" s="24"/>
      <c r="E15" s="31" t="s">
        <v>184</v>
      </c>
    </row>
    <row r="16" spans="1:5" ht="15.75" x14ac:dyDescent="0.25">
      <c r="A16" s="28"/>
      <c r="B16" s="24"/>
      <c r="C16" s="24"/>
      <c r="D16" s="24"/>
      <c r="E16" s="31" t="s">
        <v>186</v>
      </c>
    </row>
    <row r="17" spans="1:5" x14ac:dyDescent="0.25">
      <c r="A17" s="26" t="s">
        <v>170</v>
      </c>
      <c r="B17" s="24"/>
      <c r="C17" s="24"/>
      <c r="D17" s="24"/>
      <c r="E17" s="31"/>
    </row>
    <row r="18" spans="1:5" x14ac:dyDescent="0.25">
      <c r="A18" s="27" t="s">
        <v>172</v>
      </c>
      <c r="B18" s="24"/>
      <c r="C18" s="24"/>
      <c r="D18" s="24"/>
      <c r="E18" s="31" t="s">
        <v>187</v>
      </c>
    </row>
    <row r="19" spans="1:5" x14ac:dyDescent="0.25">
      <c r="A19" s="27" t="s">
        <v>174</v>
      </c>
      <c r="B19" s="24"/>
      <c r="C19" s="24"/>
      <c r="D19" s="24"/>
      <c r="E19" s="31" t="s">
        <v>188</v>
      </c>
    </row>
    <row r="20" spans="1:5" x14ac:dyDescent="0.25">
      <c r="A20" s="27" t="s">
        <v>175</v>
      </c>
      <c r="B20" s="24"/>
      <c r="C20" s="24"/>
      <c r="D20" s="24"/>
      <c r="E20" s="31"/>
    </row>
    <row r="21" spans="1:5" x14ac:dyDescent="0.25">
      <c r="A21" s="27" t="s">
        <v>177</v>
      </c>
      <c r="B21" s="24"/>
      <c r="C21" s="24"/>
      <c r="D21" s="24"/>
      <c r="E21" s="31" t="s">
        <v>189</v>
      </c>
    </row>
    <row r="22" spans="1:5" x14ac:dyDescent="0.25">
      <c r="A22" s="27" t="s">
        <v>178</v>
      </c>
      <c r="B22" s="24"/>
      <c r="C22" s="24"/>
      <c r="D22" s="24"/>
      <c r="E22" s="31"/>
    </row>
    <row r="23" spans="1:5" x14ac:dyDescent="0.25">
      <c r="A23" s="27"/>
      <c r="B23" s="24"/>
      <c r="C23" s="24"/>
      <c r="D23" s="24"/>
      <c r="E23" s="31" t="s">
        <v>190</v>
      </c>
    </row>
    <row r="24" spans="1:5" x14ac:dyDescent="0.25">
      <c r="A24" s="26" t="s">
        <v>181</v>
      </c>
      <c r="B24" s="24"/>
      <c r="C24" s="24"/>
      <c r="D24" s="24"/>
      <c r="E24" s="54" t="s">
        <v>206</v>
      </c>
    </row>
    <row r="25" spans="1:5" x14ac:dyDescent="0.25">
      <c r="A25" s="27" t="s">
        <v>203</v>
      </c>
      <c r="B25" s="24"/>
      <c r="C25" s="24"/>
      <c r="D25" s="24"/>
      <c r="E25" s="31"/>
    </row>
    <row r="26" spans="1:5" x14ac:dyDescent="0.25">
      <c r="A26" s="26"/>
      <c r="B26" s="24"/>
      <c r="C26" s="24"/>
      <c r="D26" s="24"/>
      <c r="E26" s="31" t="s">
        <v>191</v>
      </c>
    </row>
    <row r="27" spans="1:5" x14ac:dyDescent="0.25">
      <c r="A27" s="26" t="s">
        <v>185</v>
      </c>
      <c r="B27" s="24"/>
      <c r="C27" s="24"/>
      <c r="D27" s="24"/>
      <c r="E27" s="31" t="s">
        <v>192</v>
      </c>
    </row>
    <row r="28" spans="1:5" x14ac:dyDescent="0.25">
      <c r="A28" s="32">
        <v>2006</v>
      </c>
      <c r="B28" s="24"/>
      <c r="C28" s="24"/>
      <c r="D28" s="24"/>
      <c r="E28" s="31"/>
    </row>
    <row r="29" spans="1:5" x14ac:dyDescent="0.25">
      <c r="B29" s="24"/>
      <c r="C29" s="24"/>
      <c r="D29" s="24"/>
      <c r="E29" s="31" t="s">
        <v>193</v>
      </c>
    </row>
    <row r="30" spans="1:5" x14ac:dyDescent="0.25">
      <c r="A30" s="32"/>
      <c r="B30" s="24"/>
      <c r="C30" s="24"/>
      <c r="D30" s="24"/>
      <c r="E30" s="31"/>
    </row>
    <row r="31" spans="1:5" ht="15.75" x14ac:dyDescent="0.25">
      <c r="A31" s="28"/>
      <c r="B31" s="24"/>
      <c r="C31" s="24"/>
      <c r="D31" s="24"/>
      <c r="E31" s="31" t="s">
        <v>194</v>
      </c>
    </row>
    <row r="32" spans="1:5" x14ac:dyDescent="0.25">
      <c r="A32" s="26"/>
      <c r="B32" s="24"/>
      <c r="C32" s="24"/>
      <c r="D32" s="24"/>
      <c r="E32" s="31" t="s">
        <v>195</v>
      </c>
    </row>
    <row r="33" spans="1:5" ht="15.75" x14ac:dyDescent="0.25">
      <c r="A33" s="33"/>
      <c r="B33" s="24"/>
      <c r="C33" s="24"/>
      <c r="D33" s="24"/>
      <c r="E33" s="31" t="s">
        <v>196</v>
      </c>
    </row>
    <row r="34" spans="1:5" x14ac:dyDescent="0.25">
      <c r="A34" s="32"/>
      <c r="B34" s="24"/>
      <c r="C34" s="24"/>
      <c r="D34" s="24"/>
      <c r="E34" s="31" t="s">
        <v>197</v>
      </c>
    </row>
    <row r="35" spans="1:5" x14ac:dyDescent="0.25">
      <c r="A35" s="24"/>
      <c r="B35" s="24"/>
      <c r="C35" s="24"/>
      <c r="D35" s="24"/>
      <c r="E35" s="31" t="s">
        <v>198</v>
      </c>
    </row>
    <row r="36" spans="1:5" x14ac:dyDescent="0.25">
      <c r="A36" s="24"/>
      <c r="B36" s="24"/>
      <c r="C36" s="24"/>
      <c r="D36" s="24"/>
      <c r="E36" s="31" t="s">
        <v>199</v>
      </c>
    </row>
    <row r="37" spans="1:5" x14ac:dyDescent="0.25">
      <c r="A37" s="24"/>
      <c r="B37" s="24"/>
      <c r="C37" s="24"/>
      <c r="D37" s="24"/>
    </row>
    <row r="38" spans="1:5" x14ac:dyDescent="0.25">
      <c r="A38" s="24"/>
      <c r="B38" s="24"/>
      <c r="C38" s="24"/>
      <c r="D38" s="24"/>
    </row>
    <row r="39" spans="1:5" x14ac:dyDescent="0.25">
      <c r="A39" s="24"/>
      <c r="B39" s="24"/>
      <c r="C39" s="24"/>
      <c r="D39" s="24"/>
    </row>
    <row r="40" spans="1:5" x14ac:dyDescent="0.25">
      <c r="A40" s="24"/>
      <c r="B40" s="24"/>
      <c r="C40" s="24"/>
      <c r="D40" s="24"/>
    </row>
    <row r="41" spans="1:5" x14ac:dyDescent="0.25">
      <c r="A41" s="24"/>
      <c r="B41" s="24"/>
      <c r="C41" s="24"/>
      <c r="D41" s="24"/>
    </row>
    <row r="42" spans="1:5" x14ac:dyDescent="0.25">
      <c r="A42" s="24"/>
      <c r="B42" s="24"/>
      <c r="C42" s="24"/>
      <c r="D42" s="24"/>
    </row>
    <row r="43" spans="1:5" x14ac:dyDescent="0.25">
      <c r="A43" s="24"/>
      <c r="B43" s="24"/>
      <c r="C43" s="24"/>
      <c r="D43" s="24"/>
    </row>
    <row r="44" spans="1:5" x14ac:dyDescent="0.25">
      <c r="A44" s="24"/>
      <c r="B44" s="24"/>
      <c r="C44" s="24"/>
      <c r="D44" s="24"/>
    </row>
    <row r="45" spans="1:5" x14ac:dyDescent="0.25">
      <c r="A45" s="24"/>
      <c r="B45" s="24"/>
      <c r="C45" s="24"/>
      <c r="D45" s="24"/>
    </row>
    <row r="46" spans="1:5" x14ac:dyDescent="0.25">
      <c r="A46" s="24"/>
      <c r="B46" s="24"/>
      <c r="C46" s="24"/>
      <c r="D46" s="24"/>
    </row>
    <row r="47" spans="1:5" x14ac:dyDescent="0.25">
      <c r="A47" s="24"/>
      <c r="B47" s="24"/>
      <c r="C47" s="24"/>
      <c r="D47" s="24"/>
    </row>
    <row r="48" spans="1:5" x14ac:dyDescent="0.25">
      <c r="A48" s="24"/>
      <c r="B48" s="24"/>
      <c r="C48" s="24"/>
      <c r="D48" s="24"/>
    </row>
    <row r="49" spans="1:4" x14ac:dyDescent="0.25">
      <c r="A49" s="24"/>
      <c r="B49" s="24"/>
      <c r="C49" s="24"/>
      <c r="D49" s="24"/>
    </row>
    <row r="50" spans="1:4" x14ac:dyDescent="0.25">
      <c r="A50" s="24"/>
      <c r="B50" s="24"/>
      <c r="C50" s="24"/>
      <c r="D50" s="24"/>
    </row>
    <row r="51" spans="1:4" x14ac:dyDescent="0.25">
      <c r="A51" s="24"/>
      <c r="B51" s="24"/>
      <c r="C51" s="24"/>
      <c r="D51" s="24"/>
    </row>
    <row r="52" spans="1:4" x14ac:dyDescent="0.25">
      <c r="A52" s="24"/>
      <c r="B52" s="24"/>
      <c r="C52" s="24"/>
      <c r="D52" s="24"/>
    </row>
    <row r="53" spans="1:4" x14ac:dyDescent="0.25">
      <c r="A53" s="24"/>
      <c r="B53" s="24"/>
      <c r="C53" s="24"/>
      <c r="D53" s="24"/>
    </row>
    <row r="54" spans="1:4" x14ac:dyDescent="0.25">
      <c r="A54" s="24"/>
      <c r="B54" s="24"/>
      <c r="C54" s="24"/>
      <c r="D54" s="24"/>
    </row>
    <row r="55" spans="1:4" x14ac:dyDescent="0.25">
      <c r="A55" s="24"/>
      <c r="B55" s="24"/>
      <c r="C55" s="24"/>
      <c r="D55" s="24"/>
    </row>
  </sheetData>
  <hyperlinks>
    <hyperlink ref="E24" r:id="rId1" xr:uid="{B3EB877A-944F-4EBD-9161-D28412019C85}"/>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2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25</v>
      </c>
    </row>
    <row r="6" spans="1:38" ht="42" customHeight="1" x14ac:dyDescent="0.2">
      <c r="A6" s="57" t="s">
        <v>157</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121</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242</v>
      </c>
      <c r="C11" s="50">
        <v>118</v>
      </c>
      <c r="D11" s="39">
        <v>124</v>
      </c>
      <c r="E11" s="50">
        <v>6</v>
      </c>
      <c r="F11" s="50">
        <v>7</v>
      </c>
      <c r="G11" s="50">
        <v>34</v>
      </c>
      <c r="H11" s="50">
        <v>24</v>
      </c>
      <c r="I11" s="50">
        <v>31</v>
      </c>
      <c r="J11" s="50">
        <v>39</v>
      </c>
      <c r="K11" s="50">
        <v>29</v>
      </c>
      <c r="L11" s="50">
        <v>29</v>
      </c>
      <c r="M11" s="39">
        <v>43</v>
      </c>
      <c r="N11" s="50">
        <v>18</v>
      </c>
      <c r="O11" s="50">
        <v>16</v>
      </c>
      <c r="P11" s="50">
        <v>25</v>
      </c>
      <c r="Q11" s="50">
        <v>9</v>
      </c>
      <c r="R11" s="50">
        <v>34</v>
      </c>
      <c r="S11" s="50">
        <v>2</v>
      </c>
      <c r="T11" s="50">
        <v>29</v>
      </c>
      <c r="U11" s="50">
        <v>35</v>
      </c>
      <c r="V11" s="50">
        <v>25</v>
      </c>
      <c r="W11" s="50">
        <v>6</v>
      </c>
      <c r="X11" s="50">
        <v>20</v>
      </c>
      <c r="Y11" s="39">
        <v>23</v>
      </c>
      <c r="Z11" s="50">
        <v>228</v>
      </c>
      <c r="AA11" s="50">
        <v>14</v>
      </c>
      <c r="AB11" s="39">
        <v>242</v>
      </c>
      <c r="AC11" s="50">
        <v>122</v>
      </c>
      <c r="AD11" s="50">
        <v>95</v>
      </c>
      <c r="AE11" s="39">
        <v>15</v>
      </c>
      <c r="AF11" s="50">
        <v>5</v>
      </c>
      <c r="AG11" s="50">
        <v>2</v>
      </c>
      <c r="AH11" s="50">
        <v>1</v>
      </c>
      <c r="AI11" s="50">
        <v>2</v>
      </c>
      <c r="AJ11" s="50">
        <v>242</v>
      </c>
      <c r="AK11" s="50">
        <v>118</v>
      </c>
      <c r="AL11" s="39">
        <v>124</v>
      </c>
    </row>
    <row r="12" spans="1:38" x14ac:dyDescent="0.2">
      <c r="A12" s="9" t="s">
        <v>78</v>
      </c>
      <c r="B12" s="40">
        <v>250</v>
      </c>
      <c r="C12" s="41">
        <v>108</v>
      </c>
      <c r="D12" s="40">
        <v>142</v>
      </c>
      <c r="E12" s="41">
        <v>7</v>
      </c>
      <c r="F12" s="41">
        <v>8</v>
      </c>
      <c r="G12" s="41">
        <v>24</v>
      </c>
      <c r="H12" s="41">
        <v>22</v>
      </c>
      <c r="I12" s="41">
        <v>30</v>
      </c>
      <c r="J12" s="41">
        <v>33</v>
      </c>
      <c r="K12" s="41">
        <v>31</v>
      </c>
      <c r="L12" s="41">
        <v>40</v>
      </c>
      <c r="M12" s="40">
        <v>54</v>
      </c>
      <c r="N12" s="41">
        <v>16</v>
      </c>
      <c r="O12" s="41">
        <v>15</v>
      </c>
      <c r="P12" s="41">
        <v>22</v>
      </c>
      <c r="Q12" s="41">
        <v>13</v>
      </c>
      <c r="R12" s="41">
        <v>36</v>
      </c>
      <c r="S12" s="41">
        <v>4</v>
      </c>
      <c r="T12" s="41">
        <v>33</v>
      </c>
      <c r="U12" s="41">
        <v>35</v>
      </c>
      <c r="V12" s="41">
        <v>26</v>
      </c>
      <c r="W12" s="41">
        <v>8</v>
      </c>
      <c r="X12" s="41">
        <v>18</v>
      </c>
      <c r="Y12" s="40">
        <v>24</v>
      </c>
      <c r="Z12" s="41">
        <v>236</v>
      </c>
      <c r="AA12" s="41">
        <v>14</v>
      </c>
      <c r="AB12" s="40">
        <v>0</v>
      </c>
      <c r="AC12" s="41">
        <v>250</v>
      </c>
      <c r="AD12" s="41">
        <v>0</v>
      </c>
      <c r="AE12" s="40">
        <v>0</v>
      </c>
      <c r="AF12" s="41">
        <v>123</v>
      </c>
      <c r="AG12" s="41">
        <v>100</v>
      </c>
      <c r="AH12" s="41">
        <v>17</v>
      </c>
      <c r="AI12" s="41">
        <v>5</v>
      </c>
      <c r="AJ12" s="41">
        <v>2</v>
      </c>
      <c r="AK12" s="41">
        <v>1</v>
      </c>
      <c r="AL12" s="40">
        <v>2</v>
      </c>
    </row>
    <row r="13" spans="1:38" x14ac:dyDescent="0.2">
      <c r="A13" s="4" t="s">
        <v>67</v>
      </c>
      <c r="B13" s="39">
        <v>35</v>
      </c>
      <c r="C13" s="50">
        <v>15</v>
      </c>
      <c r="D13" s="39">
        <v>21</v>
      </c>
      <c r="E13" s="50">
        <v>2</v>
      </c>
      <c r="F13" s="15" t="s">
        <v>79</v>
      </c>
      <c r="G13" s="50">
        <v>5</v>
      </c>
      <c r="H13" s="50">
        <v>3</v>
      </c>
      <c r="I13" s="50">
        <v>6</v>
      </c>
      <c r="J13" s="50">
        <v>7</v>
      </c>
      <c r="K13" s="50">
        <v>3</v>
      </c>
      <c r="L13" s="50">
        <v>1</v>
      </c>
      <c r="M13" s="39">
        <v>9</v>
      </c>
      <c r="N13" s="50">
        <v>5</v>
      </c>
      <c r="O13" s="50">
        <v>1</v>
      </c>
      <c r="P13" s="50">
        <v>2</v>
      </c>
      <c r="Q13" s="50">
        <v>3</v>
      </c>
      <c r="R13" s="50">
        <v>5</v>
      </c>
      <c r="S13" s="15" t="s">
        <v>79</v>
      </c>
      <c r="T13" s="50">
        <v>4</v>
      </c>
      <c r="U13" s="50">
        <v>3</v>
      </c>
      <c r="V13" s="50">
        <v>3</v>
      </c>
      <c r="W13" s="50">
        <v>2</v>
      </c>
      <c r="X13" s="50">
        <v>4</v>
      </c>
      <c r="Y13" s="39">
        <v>5</v>
      </c>
      <c r="Z13" s="50">
        <v>34</v>
      </c>
      <c r="AA13" s="50">
        <v>2</v>
      </c>
      <c r="AB13" s="1" t="s">
        <v>79</v>
      </c>
      <c r="AC13" s="50">
        <v>35</v>
      </c>
      <c r="AD13" s="15" t="s">
        <v>79</v>
      </c>
      <c r="AE13" s="1" t="s">
        <v>79</v>
      </c>
      <c r="AF13" s="50">
        <v>21</v>
      </c>
      <c r="AG13" s="50">
        <v>10</v>
      </c>
      <c r="AH13" s="50">
        <v>2</v>
      </c>
      <c r="AI13" s="50">
        <v>2</v>
      </c>
      <c r="AJ13" s="15" t="s">
        <v>79</v>
      </c>
      <c r="AK13" s="15" t="s">
        <v>79</v>
      </c>
      <c r="AL13" s="1" t="s">
        <v>79</v>
      </c>
    </row>
    <row r="14" spans="1:38" x14ac:dyDescent="0.2">
      <c r="A14" s="4" t="s">
        <v>51</v>
      </c>
      <c r="B14" s="42">
        <v>0.14080000000000001</v>
      </c>
      <c r="C14" s="51">
        <v>0.1358</v>
      </c>
      <c r="D14" s="42">
        <v>0.14460000000000001</v>
      </c>
      <c r="E14" s="51">
        <v>0.29520000000000002</v>
      </c>
      <c r="F14" s="15" t="s">
        <v>79</v>
      </c>
      <c r="G14" s="51">
        <v>0.1948</v>
      </c>
      <c r="H14" s="51">
        <v>0.1278</v>
      </c>
      <c r="I14" s="51">
        <v>0.18310000000000001</v>
      </c>
      <c r="J14" s="51">
        <v>0.2135</v>
      </c>
      <c r="K14" s="51">
        <v>8.8599999999999998E-2</v>
      </c>
      <c r="L14" s="51">
        <v>3.0599999999999999E-2</v>
      </c>
      <c r="M14" s="42">
        <v>0.1671</v>
      </c>
      <c r="N14" s="51">
        <v>0.3004</v>
      </c>
      <c r="O14" s="51">
        <v>5.2400000000000002E-2</v>
      </c>
      <c r="P14" s="51">
        <v>9.5899999999999999E-2</v>
      </c>
      <c r="Q14" s="51">
        <v>0.20949999999999999</v>
      </c>
      <c r="R14" s="51">
        <v>0.13389999999999999</v>
      </c>
      <c r="S14" s="15" t="s">
        <v>79</v>
      </c>
      <c r="T14" s="51">
        <v>0.11360000000000001</v>
      </c>
      <c r="U14" s="51">
        <v>7.4999999999999997E-2</v>
      </c>
      <c r="V14" s="51">
        <v>0.1023</v>
      </c>
      <c r="W14" s="51">
        <v>0.26219999999999999</v>
      </c>
      <c r="X14" s="51">
        <v>0.2291</v>
      </c>
      <c r="Y14" s="42">
        <v>0.19520000000000001</v>
      </c>
      <c r="Z14" s="51">
        <v>0.14269999999999999</v>
      </c>
      <c r="AA14" s="51">
        <v>0.108</v>
      </c>
      <c r="AB14" s="1" t="s">
        <v>79</v>
      </c>
      <c r="AC14" s="51">
        <v>0.14080000000000001</v>
      </c>
      <c r="AD14" s="15" t="s">
        <v>79</v>
      </c>
      <c r="AE14" s="1" t="s">
        <v>79</v>
      </c>
      <c r="AF14" s="51">
        <v>0.1721</v>
      </c>
      <c r="AG14" s="51">
        <v>9.8900000000000002E-2</v>
      </c>
      <c r="AH14" s="52">
        <v>0.11</v>
      </c>
      <c r="AI14" s="51">
        <v>0.4511</v>
      </c>
      <c r="AJ14" s="15" t="s">
        <v>79</v>
      </c>
      <c r="AK14" s="15" t="s">
        <v>79</v>
      </c>
      <c r="AL14" s="1" t="s">
        <v>79</v>
      </c>
    </row>
    <row r="15" spans="1:38" x14ac:dyDescent="0.2">
      <c r="A15" s="4" t="s">
        <v>68</v>
      </c>
      <c r="B15" s="39">
        <v>210</v>
      </c>
      <c r="C15" s="50">
        <v>90</v>
      </c>
      <c r="D15" s="39">
        <v>120</v>
      </c>
      <c r="E15" s="50">
        <v>5</v>
      </c>
      <c r="F15" s="50">
        <v>7</v>
      </c>
      <c r="G15" s="50">
        <v>19</v>
      </c>
      <c r="H15" s="50">
        <v>18</v>
      </c>
      <c r="I15" s="50">
        <v>25</v>
      </c>
      <c r="J15" s="50">
        <v>25</v>
      </c>
      <c r="K15" s="50">
        <v>28</v>
      </c>
      <c r="L15" s="50">
        <v>39</v>
      </c>
      <c r="M15" s="39">
        <v>44</v>
      </c>
      <c r="N15" s="50">
        <v>11</v>
      </c>
      <c r="O15" s="50">
        <v>15</v>
      </c>
      <c r="P15" s="50">
        <v>19</v>
      </c>
      <c r="Q15" s="50">
        <v>11</v>
      </c>
      <c r="R15" s="50">
        <v>31</v>
      </c>
      <c r="S15" s="50">
        <v>4</v>
      </c>
      <c r="T15" s="50">
        <v>29</v>
      </c>
      <c r="U15" s="50">
        <v>32</v>
      </c>
      <c r="V15" s="50">
        <v>23</v>
      </c>
      <c r="W15" s="50">
        <v>5</v>
      </c>
      <c r="X15" s="50">
        <v>13</v>
      </c>
      <c r="Y15" s="39">
        <v>18</v>
      </c>
      <c r="Z15" s="50">
        <v>199</v>
      </c>
      <c r="AA15" s="50">
        <v>11</v>
      </c>
      <c r="AB15" s="1" t="s">
        <v>79</v>
      </c>
      <c r="AC15" s="50">
        <v>210</v>
      </c>
      <c r="AD15" s="15" t="s">
        <v>79</v>
      </c>
      <c r="AE15" s="1" t="s">
        <v>79</v>
      </c>
      <c r="AF15" s="50">
        <v>100</v>
      </c>
      <c r="AG15" s="50">
        <v>90</v>
      </c>
      <c r="AH15" s="50">
        <v>13</v>
      </c>
      <c r="AI15" s="50">
        <v>3</v>
      </c>
      <c r="AJ15" s="50">
        <v>2</v>
      </c>
      <c r="AK15" s="50">
        <v>1</v>
      </c>
      <c r="AL15" s="39">
        <v>2</v>
      </c>
    </row>
    <row r="16" spans="1:38" x14ac:dyDescent="0.2">
      <c r="A16" s="4" t="s">
        <v>51</v>
      </c>
      <c r="B16" s="42">
        <v>0.84109999999999996</v>
      </c>
      <c r="C16" s="51">
        <v>0.8387</v>
      </c>
      <c r="D16" s="42">
        <v>0.84279999999999999</v>
      </c>
      <c r="E16" s="51">
        <v>0.70479999999999998</v>
      </c>
      <c r="F16" s="51">
        <v>0.86199999999999999</v>
      </c>
      <c r="G16" s="51">
        <v>0.77910000000000001</v>
      </c>
      <c r="H16" s="51">
        <v>0.83120000000000005</v>
      </c>
      <c r="I16" s="51">
        <v>0.81689999999999996</v>
      </c>
      <c r="J16" s="51">
        <v>0.75919999999999999</v>
      </c>
      <c r="K16" s="51">
        <v>0.91139999999999999</v>
      </c>
      <c r="L16" s="51">
        <v>0.96940000000000004</v>
      </c>
      <c r="M16" s="42">
        <v>0.81459999999999999</v>
      </c>
      <c r="N16" s="51">
        <v>0.6996</v>
      </c>
      <c r="O16" s="51">
        <v>0.9476</v>
      </c>
      <c r="P16" s="51">
        <v>0.86309999999999998</v>
      </c>
      <c r="Q16" s="51">
        <v>0.79049999999999998</v>
      </c>
      <c r="R16" s="51">
        <v>0.86609999999999998</v>
      </c>
      <c r="S16" s="52">
        <v>1</v>
      </c>
      <c r="T16" s="51">
        <v>0.88639999999999997</v>
      </c>
      <c r="U16" s="51">
        <v>0.90690000000000004</v>
      </c>
      <c r="V16" s="51">
        <v>0.89770000000000005</v>
      </c>
      <c r="W16" s="51">
        <v>0.59450000000000003</v>
      </c>
      <c r="X16" s="51">
        <v>0.71460000000000001</v>
      </c>
      <c r="Y16" s="42">
        <v>0.76739999999999997</v>
      </c>
      <c r="Z16" s="51">
        <v>0.84279999999999999</v>
      </c>
      <c r="AA16" s="51">
        <v>0.81189999999999996</v>
      </c>
      <c r="AB16" s="1" t="s">
        <v>79</v>
      </c>
      <c r="AC16" s="51">
        <v>0.84109999999999996</v>
      </c>
      <c r="AD16" s="15" t="s">
        <v>79</v>
      </c>
      <c r="AE16" s="1" t="s">
        <v>79</v>
      </c>
      <c r="AF16" s="51">
        <v>0.80810000000000004</v>
      </c>
      <c r="AG16" s="51">
        <v>0.90110000000000001</v>
      </c>
      <c r="AH16" s="51">
        <v>0.76859999999999995</v>
      </c>
      <c r="AI16" s="51">
        <v>0.54890000000000005</v>
      </c>
      <c r="AJ16" s="52">
        <v>1</v>
      </c>
      <c r="AK16" s="52">
        <v>1</v>
      </c>
      <c r="AL16" s="43">
        <v>1</v>
      </c>
    </row>
    <row r="17" spans="1:38" x14ac:dyDescent="0.2">
      <c r="A17" s="4" t="s">
        <v>69</v>
      </c>
      <c r="B17" s="39">
        <v>5</v>
      </c>
      <c r="C17" s="50">
        <v>3</v>
      </c>
      <c r="D17" s="39">
        <v>2</v>
      </c>
      <c r="E17" s="15" t="s">
        <v>79</v>
      </c>
      <c r="F17" s="50">
        <v>1</v>
      </c>
      <c r="G17" s="50">
        <v>1</v>
      </c>
      <c r="H17" s="50">
        <v>1</v>
      </c>
      <c r="I17" s="15" t="s">
        <v>79</v>
      </c>
      <c r="J17" s="50">
        <v>1</v>
      </c>
      <c r="K17" s="15" t="s">
        <v>79</v>
      </c>
      <c r="L17" s="15" t="s">
        <v>79</v>
      </c>
      <c r="M17" s="39">
        <v>1</v>
      </c>
      <c r="N17" s="15" t="s">
        <v>79</v>
      </c>
      <c r="O17" s="15" t="s">
        <v>79</v>
      </c>
      <c r="P17" s="50">
        <v>1</v>
      </c>
      <c r="Q17" s="15" t="s">
        <v>79</v>
      </c>
      <c r="R17" s="15" t="s">
        <v>79</v>
      </c>
      <c r="S17" s="15" t="s">
        <v>79</v>
      </c>
      <c r="T17" s="15" t="s">
        <v>79</v>
      </c>
      <c r="U17" s="50">
        <v>1</v>
      </c>
      <c r="V17" s="15" t="s">
        <v>79</v>
      </c>
      <c r="W17" s="50">
        <v>1</v>
      </c>
      <c r="X17" s="50">
        <v>1</v>
      </c>
      <c r="Y17" s="39">
        <v>1</v>
      </c>
      <c r="Z17" s="50">
        <v>3</v>
      </c>
      <c r="AA17" s="50">
        <v>1</v>
      </c>
      <c r="AB17" s="1" t="s">
        <v>79</v>
      </c>
      <c r="AC17" s="50">
        <v>5</v>
      </c>
      <c r="AD17" s="15" t="s">
        <v>79</v>
      </c>
      <c r="AE17" s="1" t="s">
        <v>79</v>
      </c>
      <c r="AF17" s="50">
        <v>2</v>
      </c>
      <c r="AG17" s="15" t="s">
        <v>79</v>
      </c>
      <c r="AH17" s="50">
        <v>2</v>
      </c>
      <c r="AI17" s="15" t="s">
        <v>79</v>
      </c>
      <c r="AJ17" s="15" t="s">
        <v>79</v>
      </c>
      <c r="AK17" s="15" t="s">
        <v>79</v>
      </c>
      <c r="AL17" s="1" t="s">
        <v>79</v>
      </c>
    </row>
    <row r="18" spans="1:38" x14ac:dyDescent="0.2">
      <c r="A18" s="9" t="s">
        <v>51</v>
      </c>
      <c r="B18" s="44">
        <v>1.8200000000000001E-2</v>
      </c>
      <c r="C18" s="45">
        <v>2.5499999999999998E-2</v>
      </c>
      <c r="D18" s="44">
        <v>1.26E-2</v>
      </c>
      <c r="E18" s="10" t="s">
        <v>79</v>
      </c>
      <c r="F18" s="45">
        <v>0.13800000000000001</v>
      </c>
      <c r="G18" s="45">
        <v>2.6200000000000001E-2</v>
      </c>
      <c r="H18" s="45">
        <v>4.1000000000000002E-2</v>
      </c>
      <c r="I18" s="10" t="s">
        <v>79</v>
      </c>
      <c r="J18" s="45">
        <v>2.7199999999999998E-2</v>
      </c>
      <c r="K18" s="10" t="s">
        <v>79</v>
      </c>
      <c r="L18" s="10" t="s">
        <v>79</v>
      </c>
      <c r="M18" s="44">
        <v>1.83E-2</v>
      </c>
      <c r="N18" s="10" t="s">
        <v>79</v>
      </c>
      <c r="O18" s="10" t="s">
        <v>79</v>
      </c>
      <c r="P18" s="45">
        <v>4.1099999999999998E-2</v>
      </c>
      <c r="Q18" s="10" t="s">
        <v>79</v>
      </c>
      <c r="R18" s="10" t="s">
        <v>79</v>
      </c>
      <c r="S18" s="10" t="s">
        <v>79</v>
      </c>
      <c r="T18" s="10" t="s">
        <v>79</v>
      </c>
      <c r="U18" s="45">
        <v>1.8100000000000002E-2</v>
      </c>
      <c r="V18" s="10" t="s">
        <v>79</v>
      </c>
      <c r="W18" s="45">
        <v>0.14330000000000001</v>
      </c>
      <c r="X18" s="45">
        <v>5.6300000000000003E-2</v>
      </c>
      <c r="Y18" s="44">
        <v>3.7400000000000003E-2</v>
      </c>
      <c r="Z18" s="45">
        <v>1.4500000000000001E-2</v>
      </c>
      <c r="AA18" s="45">
        <v>8.0100000000000005E-2</v>
      </c>
      <c r="AB18" s="8" t="s">
        <v>79</v>
      </c>
      <c r="AC18" s="45">
        <v>1.8200000000000001E-2</v>
      </c>
      <c r="AD18" s="10" t="s">
        <v>79</v>
      </c>
      <c r="AE18" s="8" t="s">
        <v>79</v>
      </c>
      <c r="AF18" s="45">
        <v>1.9800000000000002E-2</v>
      </c>
      <c r="AG18" s="10" t="s">
        <v>79</v>
      </c>
      <c r="AH18" s="45">
        <v>0.1215</v>
      </c>
      <c r="AI18" s="10" t="s">
        <v>79</v>
      </c>
      <c r="AJ18" s="10" t="s">
        <v>79</v>
      </c>
      <c r="AK18" s="10" t="s">
        <v>79</v>
      </c>
      <c r="AL18" s="8" t="s">
        <v>79</v>
      </c>
    </row>
    <row r="19" spans="1:38" x14ac:dyDescent="0.2">
      <c r="A19" s="4" t="s">
        <v>80</v>
      </c>
      <c r="B19" s="39">
        <v>250</v>
      </c>
      <c r="C19" s="50">
        <v>108</v>
      </c>
      <c r="D19" s="39">
        <v>142</v>
      </c>
      <c r="E19" s="50">
        <v>7</v>
      </c>
      <c r="F19" s="50">
        <v>8</v>
      </c>
      <c r="G19" s="50">
        <v>24</v>
      </c>
      <c r="H19" s="50">
        <v>22</v>
      </c>
      <c r="I19" s="50">
        <v>30</v>
      </c>
      <c r="J19" s="50">
        <v>33</v>
      </c>
      <c r="K19" s="50">
        <v>31</v>
      </c>
      <c r="L19" s="50">
        <v>40</v>
      </c>
      <c r="M19" s="39">
        <v>54</v>
      </c>
      <c r="N19" s="50">
        <v>16</v>
      </c>
      <c r="O19" s="50">
        <v>15</v>
      </c>
      <c r="P19" s="50">
        <v>22</v>
      </c>
      <c r="Q19" s="50">
        <v>13</v>
      </c>
      <c r="R19" s="50">
        <v>36</v>
      </c>
      <c r="S19" s="50">
        <v>4</v>
      </c>
      <c r="T19" s="50">
        <v>33</v>
      </c>
      <c r="U19" s="50">
        <v>35</v>
      </c>
      <c r="V19" s="50">
        <v>26</v>
      </c>
      <c r="W19" s="50">
        <v>8</v>
      </c>
      <c r="X19" s="50">
        <v>18</v>
      </c>
      <c r="Y19" s="39">
        <v>24</v>
      </c>
      <c r="Z19" s="50">
        <v>236</v>
      </c>
      <c r="AA19" s="50">
        <v>14</v>
      </c>
      <c r="AB19" s="1" t="s">
        <v>79</v>
      </c>
      <c r="AC19" s="50">
        <v>250</v>
      </c>
      <c r="AD19" s="15" t="s">
        <v>79</v>
      </c>
      <c r="AE19" s="1" t="s">
        <v>79</v>
      </c>
      <c r="AF19" s="50">
        <v>123</v>
      </c>
      <c r="AG19" s="50">
        <v>100</v>
      </c>
      <c r="AH19" s="50">
        <v>17</v>
      </c>
      <c r="AI19" s="50">
        <v>5</v>
      </c>
      <c r="AJ19" s="50">
        <v>2</v>
      </c>
      <c r="AK19" s="50">
        <v>1</v>
      </c>
      <c r="AL19" s="39">
        <v>2</v>
      </c>
    </row>
    <row r="20" spans="1:38" x14ac:dyDescent="0.2">
      <c r="A20" s="9" t="s">
        <v>51</v>
      </c>
      <c r="B20" s="46">
        <v>1</v>
      </c>
      <c r="C20" s="47">
        <v>1</v>
      </c>
      <c r="D20" s="46">
        <v>1</v>
      </c>
      <c r="E20" s="47">
        <v>1</v>
      </c>
      <c r="F20" s="47">
        <v>1</v>
      </c>
      <c r="G20" s="47">
        <v>1</v>
      </c>
      <c r="H20" s="47">
        <v>1</v>
      </c>
      <c r="I20" s="47">
        <v>1</v>
      </c>
      <c r="J20" s="47">
        <v>1</v>
      </c>
      <c r="K20" s="47">
        <v>1</v>
      </c>
      <c r="L20" s="47">
        <v>1</v>
      </c>
      <c r="M20" s="46">
        <v>1</v>
      </c>
      <c r="N20" s="47">
        <v>1</v>
      </c>
      <c r="O20" s="47">
        <v>1</v>
      </c>
      <c r="P20" s="47">
        <v>1</v>
      </c>
      <c r="Q20" s="47">
        <v>1</v>
      </c>
      <c r="R20" s="47">
        <v>1</v>
      </c>
      <c r="S20" s="47">
        <v>1</v>
      </c>
      <c r="T20" s="47">
        <v>1</v>
      </c>
      <c r="U20" s="47">
        <v>1</v>
      </c>
      <c r="V20" s="47">
        <v>1</v>
      </c>
      <c r="W20" s="47">
        <v>1</v>
      </c>
      <c r="X20" s="47">
        <v>1</v>
      </c>
      <c r="Y20" s="46">
        <v>1</v>
      </c>
      <c r="Z20" s="47">
        <v>1</v>
      </c>
      <c r="AA20" s="47">
        <v>1</v>
      </c>
      <c r="AB20" s="8" t="s">
        <v>79</v>
      </c>
      <c r="AC20" s="47">
        <v>1</v>
      </c>
      <c r="AD20" s="10" t="s">
        <v>79</v>
      </c>
      <c r="AE20" s="8" t="s">
        <v>79</v>
      </c>
      <c r="AF20" s="47">
        <v>1</v>
      </c>
      <c r="AG20" s="47">
        <v>1</v>
      </c>
      <c r="AH20" s="47">
        <v>1</v>
      </c>
      <c r="AI20" s="47">
        <v>1</v>
      </c>
      <c r="AJ20" s="47">
        <v>1</v>
      </c>
      <c r="AK20" s="47">
        <v>1</v>
      </c>
      <c r="AL20"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2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27</v>
      </c>
    </row>
    <row r="6" spans="1:38" ht="42" customHeight="1" x14ac:dyDescent="0.2">
      <c r="A6" s="57" t="s">
        <v>158</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4" t="s">
        <v>67</v>
      </c>
      <c r="B13" s="39">
        <v>442</v>
      </c>
      <c r="C13" s="50">
        <v>213</v>
      </c>
      <c r="D13" s="39">
        <v>228</v>
      </c>
      <c r="E13" s="50">
        <v>39</v>
      </c>
      <c r="F13" s="50">
        <v>42</v>
      </c>
      <c r="G13" s="50">
        <v>51</v>
      </c>
      <c r="H13" s="50">
        <v>49</v>
      </c>
      <c r="I13" s="50">
        <v>53</v>
      </c>
      <c r="J13" s="50">
        <v>49</v>
      </c>
      <c r="K13" s="50">
        <v>52</v>
      </c>
      <c r="L13" s="50">
        <v>53</v>
      </c>
      <c r="M13" s="39">
        <v>55</v>
      </c>
      <c r="N13" s="50">
        <v>35</v>
      </c>
      <c r="O13" s="50">
        <v>34</v>
      </c>
      <c r="P13" s="50">
        <v>61</v>
      </c>
      <c r="Q13" s="50">
        <v>12</v>
      </c>
      <c r="R13" s="50">
        <v>58</v>
      </c>
      <c r="S13" s="50">
        <v>16</v>
      </c>
      <c r="T13" s="50">
        <v>33</v>
      </c>
      <c r="U13" s="50">
        <v>57</v>
      </c>
      <c r="V13" s="50">
        <v>39</v>
      </c>
      <c r="W13" s="50">
        <v>17</v>
      </c>
      <c r="X13" s="50">
        <v>39</v>
      </c>
      <c r="Y13" s="39">
        <v>40</v>
      </c>
      <c r="Z13" s="50">
        <v>128</v>
      </c>
      <c r="AA13" s="50">
        <v>294</v>
      </c>
      <c r="AB13" s="39">
        <v>21</v>
      </c>
      <c r="AC13" s="50">
        <v>101</v>
      </c>
      <c r="AD13" s="50">
        <v>318</v>
      </c>
      <c r="AE13" s="39">
        <v>24</v>
      </c>
      <c r="AF13" s="50">
        <v>209</v>
      </c>
      <c r="AG13" s="50">
        <v>195</v>
      </c>
      <c r="AH13" s="50">
        <v>18</v>
      </c>
      <c r="AI13" s="50">
        <v>12</v>
      </c>
      <c r="AJ13" s="50">
        <v>4</v>
      </c>
      <c r="AK13" s="50">
        <v>1</v>
      </c>
      <c r="AL13" s="39">
        <v>3</v>
      </c>
    </row>
    <row r="14" spans="1:38" x14ac:dyDescent="0.2">
      <c r="A14" s="4" t="s">
        <v>51</v>
      </c>
      <c r="B14" s="42">
        <v>0.22059999999999999</v>
      </c>
      <c r="C14" s="51">
        <v>0.21859999999999999</v>
      </c>
      <c r="D14" s="42">
        <v>0.22209999999999999</v>
      </c>
      <c r="E14" s="51">
        <v>0.19670000000000001</v>
      </c>
      <c r="F14" s="51">
        <v>0.20349999999999999</v>
      </c>
      <c r="G14" s="51">
        <v>0.2394</v>
      </c>
      <c r="H14" s="51">
        <v>0.22450000000000001</v>
      </c>
      <c r="I14" s="51">
        <v>0.2329</v>
      </c>
      <c r="J14" s="51">
        <v>0.21390000000000001</v>
      </c>
      <c r="K14" s="51">
        <v>0.22520000000000001</v>
      </c>
      <c r="L14" s="51">
        <v>0.22020000000000001</v>
      </c>
      <c r="M14" s="42">
        <v>0.2253</v>
      </c>
      <c r="N14" s="51">
        <v>0.20549999999999999</v>
      </c>
      <c r="O14" s="51">
        <v>0.22500000000000001</v>
      </c>
      <c r="P14" s="51">
        <v>0.2359</v>
      </c>
      <c r="Q14" s="51">
        <v>0.14879999999999999</v>
      </c>
      <c r="R14" s="51">
        <v>0.26069999999999999</v>
      </c>
      <c r="S14" s="51">
        <v>0.27210000000000001</v>
      </c>
      <c r="T14" s="51">
        <v>0.20069999999999999</v>
      </c>
      <c r="U14" s="51">
        <v>0.21429999999999999</v>
      </c>
      <c r="V14" s="51">
        <v>0.23619999999999999</v>
      </c>
      <c r="W14" s="51">
        <v>0.16889999999999999</v>
      </c>
      <c r="X14" s="51">
        <v>0.2089</v>
      </c>
      <c r="Y14" s="42">
        <v>0.22900000000000001</v>
      </c>
      <c r="Z14" s="51">
        <v>0.316</v>
      </c>
      <c r="AA14" s="51">
        <v>0.19700000000000001</v>
      </c>
      <c r="AB14" s="42">
        <v>0.18990000000000001</v>
      </c>
      <c r="AC14" s="51">
        <v>0.40289999999999998</v>
      </c>
      <c r="AD14" s="51">
        <v>0.1908</v>
      </c>
      <c r="AE14" s="42">
        <v>0.26550000000000001</v>
      </c>
      <c r="AF14" s="51">
        <v>0.26379999999999998</v>
      </c>
      <c r="AG14" s="51">
        <v>0.20069999999999999</v>
      </c>
      <c r="AH14" s="51">
        <v>0.13650000000000001</v>
      </c>
      <c r="AI14" s="51">
        <v>0.25540000000000002</v>
      </c>
      <c r="AJ14" s="51">
        <v>0.2944</v>
      </c>
      <c r="AK14" s="51">
        <v>4.53E-2</v>
      </c>
      <c r="AL14" s="42">
        <v>0.1011</v>
      </c>
    </row>
    <row r="15" spans="1:38" x14ac:dyDescent="0.2">
      <c r="A15" s="4" t="s">
        <v>68</v>
      </c>
      <c r="B15" s="39">
        <v>1487</v>
      </c>
      <c r="C15" s="50">
        <v>732</v>
      </c>
      <c r="D15" s="39">
        <v>749</v>
      </c>
      <c r="E15" s="50">
        <v>150</v>
      </c>
      <c r="F15" s="50">
        <v>148</v>
      </c>
      <c r="G15" s="50">
        <v>158</v>
      </c>
      <c r="H15" s="50">
        <v>158</v>
      </c>
      <c r="I15" s="50">
        <v>166</v>
      </c>
      <c r="J15" s="50">
        <v>172</v>
      </c>
      <c r="K15" s="50">
        <v>175</v>
      </c>
      <c r="L15" s="50">
        <v>181</v>
      </c>
      <c r="M15" s="39">
        <v>179</v>
      </c>
      <c r="N15" s="50">
        <v>125</v>
      </c>
      <c r="O15" s="50">
        <v>113</v>
      </c>
      <c r="P15" s="50">
        <v>187</v>
      </c>
      <c r="Q15" s="50">
        <v>71</v>
      </c>
      <c r="R15" s="50">
        <v>158</v>
      </c>
      <c r="S15" s="50">
        <v>39</v>
      </c>
      <c r="T15" s="50">
        <v>125</v>
      </c>
      <c r="U15" s="50">
        <v>203</v>
      </c>
      <c r="V15" s="50">
        <v>120</v>
      </c>
      <c r="W15" s="50">
        <v>77</v>
      </c>
      <c r="X15" s="50">
        <v>143</v>
      </c>
      <c r="Y15" s="39">
        <v>123</v>
      </c>
      <c r="Z15" s="50">
        <v>267</v>
      </c>
      <c r="AA15" s="50">
        <v>1160</v>
      </c>
      <c r="AB15" s="39">
        <v>60</v>
      </c>
      <c r="AC15" s="50">
        <v>144</v>
      </c>
      <c r="AD15" s="50">
        <v>1305</v>
      </c>
      <c r="AE15" s="39">
        <v>38</v>
      </c>
      <c r="AF15" s="50">
        <v>552</v>
      </c>
      <c r="AG15" s="50">
        <v>746</v>
      </c>
      <c r="AH15" s="50">
        <v>109</v>
      </c>
      <c r="AI15" s="50">
        <v>34</v>
      </c>
      <c r="AJ15" s="50">
        <v>8</v>
      </c>
      <c r="AK15" s="50">
        <v>15</v>
      </c>
      <c r="AL15" s="39">
        <v>24</v>
      </c>
    </row>
    <row r="16" spans="1:38" x14ac:dyDescent="0.2">
      <c r="A16" s="4" t="s">
        <v>51</v>
      </c>
      <c r="B16" s="42">
        <v>0.74129999999999996</v>
      </c>
      <c r="C16" s="51">
        <v>0.75280000000000002</v>
      </c>
      <c r="D16" s="42">
        <v>0.73050000000000004</v>
      </c>
      <c r="E16" s="51">
        <v>0.75009999999999999</v>
      </c>
      <c r="F16" s="51">
        <v>0.72040000000000004</v>
      </c>
      <c r="G16" s="51">
        <v>0.74339999999999995</v>
      </c>
      <c r="H16" s="51">
        <v>0.72389999999999999</v>
      </c>
      <c r="I16" s="51">
        <v>0.7298</v>
      </c>
      <c r="J16" s="51">
        <v>0.75170000000000003</v>
      </c>
      <c r="K16" s="51">
        <v>0.75849999999999995</v>
      </c>
      <c r="L16" s="51">
        <v>0.752</v>
      </c>
      <c r="M16" s="42">
        <v>0.73970000000000002</v>
      </c>
      <c r="N16" s="51">
        <v>0.73209999999999997</v>
      </c>
      <c r="O16" s="51">
        <v>0.7429</v>
      </c>
      <c r="P16" s="51">
        <v>0.72519999999999996</v>
      </c>
      <c r="Q16" s="51">
        <v>0.85119999999999996</v>
      </c>
      <c r="R16" s="51">
        <v>0.70930000000000004</v>
      </c>
      <c r="S16" s="51">
        <v>0.67259999999999998</v>
      </c>
      <c r="T16" s="51">
        <v>0.76200000000000001</v>
      </c>
      <c r="U16" s="51">
        <v>0.76359999999999995</v>
      </c>
      <c r="V16" s="51">
        <v>0.73540000000000005</v>
      </c>
      <c r="W16" s="51">
        <v>0.7843</v>
      </c>
      <c r="X16" s="51">
        <v>0.76470000000000005</v>
      </c>
      <c r="Y16" s="42">
        <v>0.69310000000000005</v>
      </c>
      <c r="Z16" s="51">
        <v>0.66210000000000002</v>
      </c>
      <c r="AA16" s="51">
        <v>0.77790000000000004</v>
      </c>
      <c r="AB16" s="42">
        <v>0.53969999999999996</v>
      </c>
      <c r="AC16" s="51">
        <v>0.57489999999999997</v>
      </c>
      <c r="AD16" s="51">
        <v>0.78359999999999996</v>
      </c>
      <c r="AE16" s="42">
        <v>0.42230000000000001</v>
      </c>
      <c r="AF16" s="51">
        <v>0.69789999999999996</v>
      </c>
      <c r="AG16" s="51">
        <v>0.76680000000000004</v>
      </c>
      <c r="AH16" s="51">
        <v>0.83379999999999999</v>
      </c>
      <c r="AI16" s="51">
        <v>0.70950000000000002</v>
      </c>
      <c r="AJ16" s="51">
        <v>0.497</v>
      </c>
      <c r="AK16" s="51">
        <v>0.90010000000000001</v>
      </c>
      <c r="AL16" s="42">
        <v>0.74709999999999999</v>
      </c>
    </row>
    <row r="17" spans="1:38" x14ac:dyDescent="0.2">
      <c r="A17" s="4" t="s">
        <v>69</v>
      </c>
      <c r="B17" s="39">
        <v>76</v>
      </c>
      <c r="C17" s="50">
        <v>28</v>
      </c>
      <c r="D17" s="39">
        <v>49</v>
      </c>
      <c r="E17" s="50">
        <v>11</v>
      </c>
      <c r="F17" s="50">
        <v>16</v>
      </c>
      <c r="G17" s="50">
        <v>4</v>
      </c>
      <c r="H17" s="50">
        <v>11</v>
      </c>
      <c r="I17" s="50">
        <v>8</v>
      </c>
      <c r="J17" s="50">
        <v>8</v>
      </c>
      <c r="K17" s="50">
        <v>4</v>
      </c>
      <c r="L17" s="50">
        <v>7</v>
      </c>
      <c r="M17" s="39">
        <v>8</v>
      </c>
      <c r="N17" s="50">
        <v>11</v>
      </c>
      <c r="O17" s="50">
        <v>5</v>
      </c>
      <c r="P17" s="50">
        <v>10</v>
      </c>
      <c r="Q17" s="15" t="s">
        <v>79</v>
      </c>
      <c r="R17" s="50">
        <v>7</v>
      </c>
      <c r="S17" s="50">
        <v>3</v>
      </c>
      <c r="T17" s="50">
        <v>6</v>
      </c>
      <c r="U17" s="50">
        <v>6</v>
      </c>
      <c r="V17" s="50">
        <v>5</v>
      </c>
      <c r="W17" s="50">
        <v>5</v>
      </c>
      <c r="X17" s="50">
        <v>5</v>
      </c>
      <c r="Y17" s="39">
        <v>14</v>
      </c>
      <c r="Z17" s="50">
        <v>9</v>
      </c>
      <c r="AA17" s="50">
        <v>37</v>
      </c>
      <c r="AB17" s="39">
        <v>30</v>
      </c>
      <c r="AC17" s="50">
        <v>6</v>
      </c>
      <c r="AD17" s="50">
        <v>43</v>
      </c>
      <c r="AE17" s="39">
        <v>28</v>
      </c>
      <c r="AF17" s="50">
        <v>30</v>
      </c>
      <c r="AG17" s="50">
        <v>32</v>
      </c>
      <c r="AH17" s="50">
        <v>4</v>
      </c>
      <c r="AI17" s="50">
        <v>2</v>
      </c>
      <c r="AJ17" s="50">
        <v>3</v>
      </c>
      <c r="AK17" s="50">
        <v>1</v>
      </c>
      <c r="AL17" s="39">
        <v>5</v>
      </c>
    </row>
    <row r="18" spans="1:38" x14ac:dyDescent="0.2">
      <c r="A18" s="9" t="s">
        <v>51</v>
      </c>
      <c r="B18" s="44">
        <v>3.8100000000000002E-2</v>
      </c>
      <c r="C18" s="45">
        <v>2.86E-2</v>
      </c>
      <c r="D18" s="44">
        <v>4.7399999999999998E-2</v>
      </c>
      <c r="E18" s="45">
        <v>5.3199999999999997E-2</v>
      </c>
      <c r="F18" s="45">
        <v>7.6100000000000001E-2</v>
      </c>
      <c r="G18" s="45">
        <v>1.7100000000000001E-2</v>
      </c>
      <c r="H18" s="45">
        <v>5.16E-2</v>
      </c>
      <c r="I18" s="45">
        <v>3.73E-2</v>
      </c>
      <c r="J18" s="45">
        <v>3.4500000000000003E-2</v>
      </c>
      <c r="K18" s="45">
        <v>1.6299999999999999E-2</v>
      </c>
      <c r="L18" s="45">
        <v>2.7699999999999999E-2</v>
      </c>
      <c r="M18" s="44">
        <v>3.5000000000000003E-2</v>
      </c>
      <c r="N18" s="45">
        <v>6.2399999999999997E-2</v>
      </c>
      <c r="O18" s="45">
        <v>3.2099999999999997E-2</v>
      </c>
      <c r="P18" s="45">
        <v>3.8899999999999997E-2</v>
      </c>
      <c r="Q18" s="10" t="s">
        <v>79</v>
      </c>
      <c r="R18" s="47">
        <v>0.03</v>
      </c>
      <c r="S18" s="45">
        <v>5.5399999999999998E-2</v>
      </c>
      <c r="T18" s="45">
        <v>3.73E-2</v>
      </c>
      <c r="U18" s="45">
        <v>2.2100000000000002E-2</v>
      </c>
      <c r="V18" s="45">
        <v>2.8400000000000002E-2</v>
      </c>
      <c r="W18" s="45">
        <v>4.6800000000000001E-2</v>
      </c>
      <c r="X18" s="45">
        <v>2.63E-2</v>
      </c>
      <c r="Y18" s="44">
        <v>7.7899999999999997E-2</v>
      </c>
      <c r="Z18" s="45">
        <v>2.1899999999999999E-2</v>
      </c>
      <c r="AA18" s="45">
        <v>2.5100000000000001E-2</v>
      </c>
      <c r="AB18" s="44">
        <v>0.27050000000000002</v>
      </c>
      <c r="AC18" s="45">
        <v>2.2100000000000002E-2</v>
      </c>
      <c r="AD18" s="45">
        <v>2.5700000000000001E-2</v>
      </c>
      <c r="AE18" s="44">
        <v>0.31230000000000002</v>
      </c>
      <c r="AF18" s="45">
        <v>3.8399999999999997E-2</v>
      </c>
      <c r="AG18" s="45">
        <v>3.2399999999999998E-2</v>
      </c>
      <c r="AH18" s="45">
        <v>2.9700000000000001E-2</v>
      </c>
      <c r="AI18" s="45">
        <v>3.5099999999999999E-2</v>
      </c>
      <c r="AJ18" s="45">
        <v>0.20860000000000001</v>
      </c>
      <c r="AK18" s="45">
        <v>5.4600000000000003E-2</v>
      </c>
      <c r="AL18" s="44">
        <v>0.1517</v>
      </c>
    </row>
    <row r="19" spans="1:38" x14ac:dyDescent="0.2">
      <c r="A19" s="4" t="s">
        <v>80</v>
      </c>
      <c r="B19" s="39">
        <v>2006</v>
      </c>
      <c r="C19" s="50">
        <v>972</v>
      </c>
      <c r="D19" s="39">
        <v>1025</v>
      </c>
      <c r="E19" s="50">
        <v>200</v>
      </c>
      <c r="F19" s="50">
        <v>205</v>
      </c>
      <c r="G19" s="50">
        <v>213</v>
      </c>
      <c r="H19" s="50">
        <v>218</v>
      </c>
      <c r="I19" s="50">
        <v>227</v>
      </c>
      <c r="J19" s="50">
        <v>229</v>
      </c>
      <c r="K19" s="50">
        <v>231</v>
      </c>
      <c r="L19" s="50">
        <v>241</v>
      </c>
      <c r="M19" s="39">
        <v>243</v>
      </c>
      <c r="N19" s="50">
        <v>171</v>
      </c>
      <c r="O19" s="50">
        <v>152</v>
      </c>
      <c r="P19" s="50">
        <v>258</v>
      </c>
      <c r="Q19" s="50">
        <v>84</v>
      </c>
      <c r="R19" s="50">
        <v>223</v>
      </c>
      <c r="S19" s="50">
        <v>58</v>
      </c>
      <c r="T19" s="50">
        <v>165</v>
      </c>
      <c r="U19" s="50">
        <v>266</v>
      </c>
      <c r="V19" s="50">
        <v>164</v>
      </c>
      <c r="W19" s="50">
        <v>98</v>
      </c>
      <c r="X19" s="50">
        <v>186</v>
      </c>
      <c r="Y19" s="39">
        <v>177</v>
      </c>
      <c r="Z19" s="50">
        <v>404</v>
      </c>
      <c r="AA19" s="50">
        <v>1491</v>
      </c>
      <c r="AB19" s="39">
        <v>112</v>
      </c>
      <c r="AC19" s="50">
        <v>250</v>
      </c>
      <c r="AD19" s="50">
        <v>1666</v>
      </c>
      <c r="AE19" s="39">
        <v>90</v>
      </c>
      <c r="AF19" s="50">
        <v>791</v>
      </c>
      <c r="AG19" s="50">
        <v>973</v>
      </c>
      <c r="AH19" s="50">
        <v>130</v>
      </c>
      <c r="AI19" s="50">
        <v>47</v>
      </c>
      <c r="AJ19" s="50">
        <v>15</v>
      </c>
      <c r="AK19" s="50">
        <v>16</v>
      </c>
      <c r="AL19" s="39">
        <v>32</v>
      </c>
    </row>
    <row r="20" spans="1:38" x14ac:dyDescent="0.2">
      <c r="A20" s="9" t="s">
        <v>51</v>
      </c>
      <c r="B20" s="46">
        <v>1</v>
      </c>
      <c r="C20" s="47">
        <v>1</v>
      </c>
      <c r="D20" s="46">
        <v>1</v>
      </c>
      <c r="E20" s="47">
        <v>1</v>
      </c>
      <c r="F20" s="47">
        <v>1</v>
      </c>
      <c r="G20" s="47">
        <v>1</v>
      </c>
      <c r="H20" s="47">
        <v>1</v>
      </c>
      <c r="I20" s="47">
        <v>1</v>
      </c>
      <c r="J20" s="47">
        <v>1</v>
      </c>
      <c r="K20" s="47">
        <v>1</v>
      </c>
      <c r="L20" s="47">
        <v>1</v>
      </c>
      <c r="M20" s="46">
        <v>1</v>
      </c>
      <c r="N20" s="47">
        <v>1</v>
      </c>
      <c r="O20" s="47">
        <v>1</v>
      </c>
      <c r="P20" s="47">
        <v>1</v>
      </c>
      <c r="Q20" s="47">
        <v>1</v>
      </c>
      <c r="R20" s="47">
        <v>1</v>
      </c>
      <c r="S20" s="47">
        <v>1</v>
      </c>
      <c r="T20" s="47">
        <v>1</v>
      </c>
      <c r="U20" s="47">
        <v>1</v>
      </c>
      <c r="V20" s="47">
        <v>1</v>
      </c>
      <c r="W20" s="47">
        <v>1</v>
      </c>
      <c r="X20" s="47">
        <v>1</v>
      </c>
      <c r="Y20" s="46">
        <v>1</v>
      </c>
      <c r="Z20" s="47">
        <v>1</v>
      </c>
      <c r="AA20" s="47">
        <v>1</v>
      </c>
      <c r="AB20" s="46">
        <v>1</v>
      </c>
      <c r="AC20" s="47">
        <v>1</v>
      </c>
      <c r="AD20" s="47">
        <v>1</v>
      </c>
      <c r="AE20" s="46">
        <v>1</v>
      </c>
      <c r="AF20" s="47">
        <v>1</v>
      </c>
      <c r="AG20" s="47">
        <v>1</v>
      </c>
      <c r="AH20" s="47">
        <v>1</v>
      </c>
      <c r="AI20" s="47">
        <v>1</v>
      </c>
      <c r="AJ20" s="47">
        <v>1</v>
      </c>
      <c r="AK20" s="47">
        <v>1</v>
      </c>
      <c r="AL20"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34"/>
  <sheetViews>
    <sheetView workbookViewId="0"/>
  </sheetViews>
  <sheetFormatPr defaultRowHeight="12.75" x14ac:dyDescent="0.2"/>
  <cols>
    <col min="1" max="1" width="30.7109375" customWidth="1"/>
  </cols>
  <sheetData>
    <row r="1" spans="1:37" ht="23.25" x14ac:dyDescent="0.35">
      <c r="A1" s="2" t="s">
        <v>47</v>
      </c>
    </row>
    <row r="2" spans="1:37" ht="18" x14ac:dyDescent="0.25">
      <c r="A2" s="3" t="s">
        <v>48</v>
      </c>
    </row>
    <row r="3" spans="1:37" x14ac:dyDescent="0.2">
      <c r="A3" s="12" t="s">
        <v>165</v>
      </c>
    </row>
    <row r="5" spans="1:37" x14ac:dyDescent="0.2">
      <c r="A5" s="7" t="s">
        <v>29</v>
      </c>
    </row>
    <row r="6" spans="1:37" ht="42" customHeight="1" x14ac:dyDescent="0.2">
      <c r="A6" s="57" t="s">
        <v>159</v>
      </c>
      <c r="B6" s="58"/>
      <c r="C6" s="58"/>
      <c r="D6" s="58"/>
      <c r="E6" s="58"/>
      <c r="F6" s="58"/>
      <c r="G6" s="58"/>
      <c r="H6" s="58"/>
      <c r="I6" s="58"/>
      <c r="J6" s="58"/>
      <c r="K6" s="58"/>
      <c r="L6" s="58"/>
      <c r="M6" s="58"/>
      <c r="N6" s="58"/>
      <c r="O6" s="58"/>
      <c r="P6" s="58"/>
      <c r="Q6" s="58"/>
      <c r="R6" s="58"/>
      <c r="S6" s="58"/>
      <c r="T6" s="58"/>
      <c r="U6" s="58"/>
      <c r="V6" s="58"/>
      <c r="W6" s="58"/>
      <c r="X6" s="58"/>
      <c r="Y6" s="58"/>
      <c r="Z6" s="58"/>
    </row>
    <row r="7" spans="1:37" x14ac:dyDescent="0.2">
      <c r="A7" s="57" t="s">
        <v>95</v>
      </c>
      <c r="B7" s="58"/>
      <c r="C7" s="58"/>
      <c r="D7" s="58"/>
      <c r="E7" s="58"/>
      <c r="F7" s="58"/>
      <c r="G7" s="58"/>
      <c r="H7" s="58"/>
      <c r="I7" s="58"/>
      <c r="J7" s="58"/>
      <c r="K7" s="58"/>
      <c r="L7" s="58"/>
      <c r="M7" s="58"/>
      <c r="N7" s="58"/>
      <c r="O7" s="58"/>
      <c r="P7" s="58"/>
      <c r="Q7" s="58"/>
      <c r="R7" s="58"/>
      <c r="S7" s="58"/>
      <c r="T7" s="58"/>
      <c r="U7" s="58"/>
      <c r="V7" s="58"/>
      <c r="W7" s="58"/>
      <c r="X7" s="58"/>
      <c r="Y7" s="58"/>
      <c r="Z7" s="58"/>
    </row>
    <row r="9" spans="1:37"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9"/>
    </row>
    <row r="10" spans="1:37"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13" t="s">
        <v>76</v>
      </c>
    </row>
    <row r="11" spans="1:37" x14ac:dyDescent="0.2">
      <c r="A11" s="4" t="s">
        <v>77</v>
      </c>
      <c r="B11" s="39">
        <v>491</v>
      </c>
      <c r="C11" s="50">
        <v>266</v>
      </c>
      <c r="D11" s="39">
        <v>225</v>
      </c>
      <c r="E11" s="50">
        <v>33</v>
      </c>
      <c r="F11" s="50">
        <v>35</v>
      </c>
      <c r="G11" s="50">
        <v>85</v>
      </c>
      <c r="H11" s="50">
        <v>69</v>
      </c>
      <c r="I11" s="50">
        <v>64</v>
      </c>
      <c r="J11" s="50">
        <v>77</v>
      </c>
      <c r="K11" s="50">
        <v>47</v>
      </c>
      <c r="L11" s="50">
        <v>42</v>
      </c>
      <c r="M11" s="39">
        <v>39</v>
      </c>
      <c r="N11" s="50">
        <v>45</v>
      </c>
      <c r="O11" s="50">
        <v>34</v>
      </c>
      <c r="P11" s="50">
        <v>72</v>
      </c>
      <c r="Q11" s="50">
        <v>11</v>
      </c>
      <c r="R11" s="50">
        <v>62</v>
      </c>
      <c r="S11" s="50">
        <v>9</v>
      </c>
      <c r="T11" s="50">
        <v>41</v>
      </c>
      <c r="U11" s="50">
        <v>65</v>
      </c>
      <c r="V11" s="50">
        <v>43</v>
      </c>
      <c r="W11" s="50">
        <v>21</v>
      </c>
      <c r="X11" s="50">
        <v>46</v>
      </c>
      <c r="Y11" s="39">
        <v>42</v>
      </c>
      <c r="Z11" s="50">
        <v>162</v>
      </c>
      <c r="AA11" s="50">
        <v>294</v>
      </c>
      <c r="AB11" s="39">
        <v>35</v>
      </c>
      <c r="AC11" s="50">
        <v>111</v>
      </c>
      <c r="AD11" s="50">
        <v>352</v>
      </c>
      <c r="AE11" s="39">
        <v>28</v>
      </c>
      <c r="AF11" s="50">
        <v>240</v>
      </c>
      <c r="AG11" s="50">
        <v>217</v>
      </c>
      <c r="AH11" s="50">
        <v>18</v>
      </c>
      <c r="AI11" s="50">
        <v>11</v>
      </c>
      <c r="AJ11" s="50">
        <v>3</v>
      </c>
      <c r="AK11" s="65">
        <v>2</v>
      </c>
    </row>
    <row r="12" spans="1:37" x14ac:dyDescent="0.2">
      <c r="A12" s="9" t="s">
        <v>78</v>
      </c>
      <c r="B12" s="40">
        <v>480</v>
      </c>
      <c r="C12" s="41">
        <v>232</v>
      </c>
      <c r="D12" s="40">
        <v>248</v>
      </c>
      <c r="E12" s="41">
        <v>42</v>
      </c>
      <c r="F12" s="41">
        <v>39</v>
      </c>
      <c r="G12" s="41">
        <v>63</v>
      </c>
      <c r="H12" s="41">
        <v>63</v>
      </c>
      <c r="I12" s="41">
        <v>56</v>
      </c>
      <c r="J12" s="41">
        <v>62</v>
      </c>
      <c r="K12" s="41">
        <v>48</v>
      </c>
      <c r="L12" s="41">
        <v>58</v>
      </c>
      <c r="M12" s="40">
        <v>48</v>
      </c>
      <c r="N12" s="41">
        <v>39</v>
      </c>
      <c r="O12" s="41">
        <v>32</v>
      </c>
      <c r="P12" s="41">
        <v>61</v>
      </c>
      <c r="Q12" s="41">
        <v>16</v>
      </c>
      <c r="R12" s="41">
        <v>63</v>
      </c>
      <c r="S12" s="41">
        <v>14</v>
      </c>
      <c r="T12" s="41">
        <v>43</v>
      </c>
      <c r="U12" s="41">
        <v>62</v>
      </c>
      <c r="V12" s="41">
        <v>44</v>
      </c>
      <c r="W12" s="41">
        <v>24</v>
      </c>
      <c r="X12" s="41">
        <v>40</v>
      </c>
      <c r="Y12" s="40">
        <v>40</v>
      </c>
      <c r="Z12" s="41">
        <v>162</v>
      </c>
      <c r="AA12" s="41">
        <v>283</v>
      </c>
      <c r="AB12" s="40">
        <v>36</v>
      </c>
      <c r="AC12" s="41">
        <v>110</v>
      </c>
      <c r="AD12" s="41">
        <v>340</v>
      </c>
      <c r="AE12" s="40">
        <v>30</v>
      </c>
      <c r="AF12" s="41">
        <v>230</v>
      </c>
      <c r="AG12" s="41">
        <v>217</v>
      </c>
      <c r="AH12" s="41">
        <v>18</v>
      </c>
      <c r="AI12" s="41">
        <v>11</v>
      </c>
      <c r="AJ12" s="41">
        <v>3</v>
      </c>
      <c r="AK12" s="63">
        <v>2</v>
      </c>
    </row>
    <row r="13" spans="1:37" x14ac:dyDescent="0.2">
      <c r="A13" s="4" t="s">
        <v>122</v>
      </c>
      <c r="B13" s="39">
        <v>150</v>
      </c>
      <c r="C13" s="50">
        <v>76</v>
      </c>
      <c r="D13" s="39">
        <v>75</v>
      </c>
      <c r="E13" s="50">
        <v>8</v>
      </c>
      <c r="F13" s="50">
        <v>10</v>
      </c>
      <c r="G13" s="50">
        <v>18</v>
      </c>
      <c r="H13" s="50">
        <v>15</v>
      </c>
      <c r="I13" s="50">
        <v>18</v>
      </c>
      <c r="J13" s="50">
        <v>18</v>
      </c>
      <c r="K13" s="50">
        <v>17</v>
      </c>
      <c r="L13" s="50">
        <v>27</v>
      </c>
      <c r="M13" s="39">
        <v>19</v>
      </c>
      <c r="N13" s="50">
        <v>14</v>
      </c>
      <c r="O13" s="50">
        <v>12</v>
      </c>
      <c r="P13" s="50">
        <v>23</v>
      </c>
      <c r="Q13" s="50">
        <v>4</v>
      </c>
      <c r="R13" s="50">
        <v>17</v>
      </c>
      <c r="S13" s="50">
        <v>11</v>
      </c>
      <c r="T13" s="50">
        <v>11</v>
      </c>
      <c r="U13" s="50">
        <v>15</v>
      </c>
      <c r="V13" s="50">
        <v>10</v>
      </c>
      <c r="W13" s="50">
        <v>10</v>
      </c>
      <c r="X13" s="50">
        <v>14</v>
      </c>
      <c r="Y13" s="39">
        <v>10</v>
      </c>
      <c r="Z13" s="50">
        <v>47</v>
      </c>
      <c r="AA13" s="50">
        <v>99</v>
      </c>
      <c r="AB13" s="39">
        <v>4</v>
      </c>
      <c r="AC13" s="50">
        <v>25</v>
      </c>
      <c r="AD13" s="50">
        <v>123</v>
      </c>
      <c r="AE13" s="39">
        <v>1</v>
      </c>
      <c r="AF13" s="50">
        <v>82</v>
      </c>
      <c r="AG13" s="50">
        <v>60</v>
      </c>
      <c r="AH13" s="50">
        <v>6</v>
      </c>
      <c r="AI13" s="50">
        <v>2</v>
      </c>
      <c r="AJ13" s="50">
        <v>1</v>
      </c>
      <c r="AK13" s="66" t="s">
        <v>79</v>
      </c>
    </row>
    <row r="14" spans="1:37" x14ac:dyDescent="0.2">
      <c r="A14" s="4" t="s">
        <v>51</v>
      </c>
      <c r="B14" s="42">
        <v>0.31309999999999999</v>
      </c>
      <c r="C14" s="51">
        <v>0.3266</v>
      </c>
      <c r="D14" s="42">
        <v>0.30059999999999998</v>
      </c>
      <c r="E14" s="51">
        <v>0.20050000000000001</v>
      </c>
      <c r="F14" s="51">
        <v>0.25779999999999997</v>
      </c>
      <c r="G14" s="51">
        <v>0.29239999999999999</v>
      </c>
      <c r="H14" s="51">
        <v>0.2427</v>
      </c>
      <c r="I14" s="51">
        <v>0.31430000000000002</v>
      </c>
      <c r="J14" s="51">
        <v>0.28949999999999998</v>
      </c>
      <c r="K14" s="51">
        <v>0.34370000000000001</v>
      </c>
      <c r="L14" s="51">
        <v>0.46889999999999998</v>
      </c>
      <c r="M14" s="42">
        <v>0.38369999999999999</v>
      </c>
      <c r="N14" s="51">
        <v>0.36990000000000001</v>
      </c>
      <c r="O14" s="51">
        <v>0.36299999999999999</v>
      </c>
      <c r="P14" s="51">
        <v>0.37969999999999998</v>
      </c>
      <c r="Q14" s="51">
        <v>0.28129999999999999</v>
      </c>
      <c r="R14" s="51">
        <v>0.26329999999999998</v>
      </c>
      <c r="S14" s="51">
        <v>0.77659999999999996</v>
      </c>
      <c r="T14" s="51">
        <v>0.25230000000000002</v>
      </c>
      <c r="U14" s="51">
        <v>0.23619999999999999</v>
      </c>
      <c r="V14" s="51">
        <v>0.21859999999999999</v>
      </c>
      <c r="W14" s="51">
        <v>0.39379999999999998</v>
      </c>
      <c r="X14" s="51">
        <v>0.33560000000000001</v>
      </c>
      <c r="Y14" s="42">
        <v>0.25919999999999999</v>
      </c>
      <c r="Z14" s="51">
        <v>0.29249999999999998</v>
      </c>
      <c r="AA14" s="51">
        <v>0.34960000000000002</v>
      </c>
      <c r="AB14" s="42">
        <v>0.1179</v>
      </c>
      <c r="AC14" s="51">
        <v>0.23100000000000001</v>
      </c>
      <c r="AD14" s="51">
        <v>0.3629</v>
      </c>
      <c r="AE14" s="42">
        <v>4.7600000000000003E-2</v>
      </c>
      <c r="AF14" s="51">
        <v>0.35599999999999998</v>
      </c>
      <c r="AG14" s="51">
        <v>0.27629999999999999</v>
      </c>
      <c r="AH14" s="51">
        <v>0.31340000000000001</v>
      </c>
      <c r="AI14" s="51">
        <v>0.17810000000000001</v>
      </c>
      <c r="AJ14" s="51">
        <v>0.33400000000000002</v>
      </c>
      <c r="AK14" s="66" t="s">
        <v>79</v>
      </c>
    </row>
    <row r="15" spans="1:37" x14ac:dyDescent="0.2">
      <c r="A15" s="4" t="s">
        <v>123</v>
      </c>
      <c r="B15" s="39">
        <v>201</v>
      </c>
      <c r="C15" s="50">
        <v>112</v>
      </c>
      <c r="D15" s="39">
        <v>89</v>
      </c>
      <c r="E15" s="50">
        <v>12</v>
      </c>
      <c r="F15" s="50">
        <v>14</v>
      </c>
      <c r="G15" s="50">
        <v>22</v>
      </c>
      <c r="H15" s="50">
        <v>28</v>
      </c>
      <c r="I15" s="50">
        <v>19</v>
      </c>
      <c r="J15" s="50">
        <v>33</v>
      </c>
      <c r="K15" s="50">
        <v>23</v>
      </c>
      <c r="L15" s="50">
        <v>27</v>
      </c>
      <c r="M15" s="39">
        <v>21</v>
      </c>
      <c r="N15" s="50">
        <v>13</v>
      </c>
      <c r="O15" s="50">
        <v>15</v>
      </c>
      <c r="P15" s="50">
        <v>27</v>
      </c>
      <c r="Q15" s="50">
        <v>8</v>
      </c>
      <c r="R15" s="50">
        <v>27</v>
      </c>
      <c r="S15" s="50">
        <v>5</v>
      </c>
      <c r="T15" s="50">
        <v>16</v>
      </c>
      <c r="U15" s="50">
        <v>19</v>
      </c>
      <c r="V15" s="50">
        <v>23</v>
      </c>
      <c r="W15" s="50">
        <v>9</v>
      </c>
      <c r="X15" s="50">
        <v>16</v>
      </c>
      <c r="Y15" s="39">
        <v>23</v>
      </c>
      <c r="Z15" s="50">
        <v>49</v>
      </c>
      <c r="AA15" s="50">
        <v>139</v>
      </c>
      <c r="AB15" s="39">
        <v>13</v>
      </c>
      <c r="AC15" s="50">
        <v>31</v>
      </c>
      <c r="AD15" s="50">
        <v>162</v>
      </c>
      <c r="AE15" s="39">
        <v>8</v>
      </c>
      <c r="AF15" s="50">
        <v>101</v>
      </c>
      <c r="AG15" s="50">
        <v>84</v>
      </c>
      <c r="AH15" s="50">
        <v>9</v>
      </c>
      <c r="AI15" s="50">
        <v>5</v>
      </c>
      <c r="AJ15" s="50">
        <v>1</v>
      </c>
      <c r="AK15" s="65">
        <v>1</v>
      </c>
    </row>
    <row r="16" spans="1:37" x14ac:dyDescent="0.2">
      <c r="A16" s="4" t="s">
        <v>51</v>
      </c>
      <c r="B16" s="42">
        <v>0.41830000000000001</v>
      </c>
      <c r="C16" s="51">
        <v>0.48230000000000001</v>
      </c>
      <c r="D16" s="42">
        <v>0.35880000000000001</v>
      </c>
      <c r="E16" s="51">
        <v>0.29770000000000002</v>
      </c>
      <c r="F16" s="51">
        <v>0.3679</v>
      </c>
      <c r="G16" s="51">
        <v>0.34989999999999999</v>
      </c>
      <c r="H16" s="51">
        <v>0.438</v>
      </c>
      <c r="I16" s="51">
        <v>0.3417</v>
      </c>
      <c r="J16" s="51">
        <v>0.53339999999999999</v>
      </c>
      <c r="K16" s="51">
        <v>0.48649999999999999</v>
      </c>
      <c r="L16" s="51">
        <v>0.46639999999999998</v>
      </c>
      <c r="M16" s="42">
        <v>0.44130000000000003</v>
      </c>
      <c r="N16" s="51">
        <v>0.33040000000000003</v>
      </c>
      <c r="O16" s="51">
        <v>0.46589999999999998</v>
      </c>
      <c r="P16" s="51">
        <v>0.43640000000000001</v>
      </c>
      <c r="Q16" s="51">
        <v>0.50670000000000004</v>
      </c>
      <c r="R16" s="51">
        <v>0.43459999999999999</v>
      </c>
      <c r="S16" s="51">
        <v>0.35959999999999998</v>
      </c>
      <c r="T16" s="51">
        <v>0.36990000000000001</v>
      </c>
      <c r="U16" s="51">
        <v>0.29970000000000002</v>
      </c>
      <c r="V16" s="51">
        <v>0.51859999999999995</v>
      </c>
      <c r="W16" s="51">
        <v>0.36549999999999999</v>
      </c>
      <c r="X16" s="51">
        <v>0.40179999999999999</v>
      </c>
      <c r="Y16" s="42">
        <v>0.57350000000000001</v>
      </c>
      <c r="Z16" s="51">
        <v>0.30399999999999999</v>
      </c>
      <c r="AA16" s="51">
        <v>0.49209999999999998</v>
      </c>
      <c r="AB16" s="42">
        <v>0.35189999999999999</v>
      </c>
      <c r="AC16" s="51">
        <v>0.27729999999999999</v>
      </c>
      <c r="AD16" s="51">
        <v>0.47770000000000001</v>
      </c>
      <c r="AE16" s="42">
        <v>0.26200000000000001</v>
      </c>
      <c r="AF16" s="51">
        <v>0.43769999999999998</v>
      </c>
      <c r="AG16" s="51">
        <v>0.38819999999999999</v>
      </c>
      <c r="AH16" s="51">
        <v>0.51300000000000001</v>
      </c>
      <c r="AI16" s="51">
        <v>0.47970000000000002</v>
      </c>
      <c r="AJ16" s="51">
        <v>0.27810000000000001</v>
      </c>
      <c r="AK16" s="78">
        <v>0.47260000000000002</v>
      </c>
    </row>
    <row r="17" spans="1:37" x14ac:dyDescent="0.2">
      <c r="A17" s="4" t="s">
        <v>124</v>
      </c>
      <c r="B17" s="39">
        <v>77</v>
      </c>
      <c r="C17" s="50">
        <v>40</v>
      </c>
      <c r="D17" s="39">
        <v>37</v>
      </c>
      <c r="E17" s="50">
        <v>5</v>
      </c>
      <c r="F17" s="50">
        <v>8</v>
      </c>
      <c r="G17" s="50">
        <v>6</v>
      </c>
      <c r="H17" s="50">
        <v>12</v>
      </c>
      <c r="I17" s="50">
        <v>7</v>
      </c>
      <c r="J17" s="50">
        <v>10</v>
      </c>
      <c r="K17" s="50">
        <v>8</v>
      </c>
      <c r="L17" s="50">
        <v>6</v>
      </c>
      <c r="M17" s="39">
        <v>13</v>
      </c>
      <c r="N17" s="50">
        <v>8</v>
      </c>
      <c r="O17" s="50">
        <v>6</v>
      </c>
      <c r="P17" s="50">
        <v>14</v>
      </c>
      <c r="Q17" s="50">
        <v>3</v>
      </c>
      <c r="R17" s="50">
        <v>14</v>
      </c>
      <c r="S17" s="50">
        <v>4</v>
      </c>
      <c r="T17" s="50">
        <v>6</v>
      </c>
      <c r="U17" s="50">
        <v>2</v>
      </c>
      <c r="V17" s="50">
        <v>2</v>
      </c>
      <c r="W17" s="50">
        <v>3</v>
      </c>
      <c r="X17" s="50">
        <v>10</v>
      </c>
      <c r="Y17" s="39">
        <v>5</v>
      </c>
      <c r="Z17" s="50">
        <v>16</v>
      </c>
      <c r="AA17" s="50">
        <v>61</v>
      </c>
      <c r="AB17" s="1" t="s">
        <v>79</v>
      </c>
      <c r="AC17" s="50">
        <v>9</v>
      </c>
      <c r="AD17" s="50">
        <v>68</v>
      </c>
      <c r="AE17" s="1" t="s">
        <v>79</v>
      </c>
      <c r="AF17" s="50">
        <v>46</v>
      </c>
      <c r="AG17" s="50">
        <v>27</v>
      </c>
      <c r="AH17" s="50">
        <v>5</v>
      </c>
      <c r="AI17" s="15" t="s">
        <v>79</v>
      </c>
      <c r="AJ17" s="15" t="s">
        <v>79</v>
      </c>
      <c r="AK17" s="66" t="s">
        <v>79</v>
      </c>
    </row>
    <row r="18" spans="1:37" x14ac:dyDescent="0.2">
      <c r="A18" s="4" t="s">
        <v>51</v>
      </c>
      <c r="B18" s="42">
        <v>0.16039999999999999</v>
      </c>
      <c r="C18" s="51">
        <v>0.17150000000000001</v>
      </c>
      <c r="D18" s="42">
        <v>0.15010000000000001</v>
      </c>
      <c r="E18" s="51">
        <v>0.1273</v>
      </c>
      <c r="F18" s="51">
        <v>0.2099</v>
      </c>
      <c r="G18" s="51">
        <v>9.8000000000000004E-2</v>
      </c>
      <c r="H18" s="51">
        <v>0.19539999999999999</v>
      </c>
      <c r="I18" s="51">
        <v>0.12590000000000001</v>
      </c>
      <c r="J18" s="51">
        <v>0.16389999999999999</v>
      </c>
      <c r="K18" s="51">
        <v>0.1739</v>
      </c>
      <c r="L18" s="51">
        <v>0.1084</v>
      </c>
      <c r="M18" s="42">
        <v>0.26939999999999997</v>
      </c>
      <c r="N18" s="51">
        <v>0.2152</v>
      </c>
      <c r="O18" s="51">
        <v>0.1996</v>
      </c>
      <c r="P18" s="51">
        <v>0.2233</v>
      </c>
      <c r="Q18" s="51">
        <v>0.16700000000000001</v>
      </c>
      <c r="R18" s="51">
        <v>0.2165</v>
      </c>
      <c r="S18" s="51">
        <v>0.31669999999999998</v>
      </c>
      <c r="T18" s="51">
        <v>0.13700000000000001</v>
      </c>
      <c r="U18" s="51">
        <v>3.5099999999999999E-2</v>
      </c>
      <c r="V18" s="51">
        <v>4.5199999999999997E-2</v>
      </c>
      <c r="W18" s="51">
        <v>0.1346</v>
      </c>
      <c r="X18" s="51">
        <v>0.2356</v>
      </c>
      <c r="Y18" s="42">
        <v>0.11990000000000001</v>
      </c>
      <c r="Z18" s="52">
        <v>0.1</v>
      </c>
      <c r="AA18" s="51">
        <v>0.21529999999999999</v>
      </c>
      <c r="AB18" s="1" t="s">
        <v>79</v>
      </c>
      <c r="AC18" s="51">
        <v>8.2400000000000001E-2</v>
      </c>
      <c r="AD18" s="51">
        <v>0.19980000000000001</v>
      </c>
      <c r="AE18" s="1" t="s">
        <v>79</v>
      </c>
      <c r="AF18" s="51">
        <v>0.19939999999999999</v>
      </c>
      <c r="AG18" s="51">
        <v>0.12280000000000001</v>
      </c>
      <c r="AH18" s="51">
        <v>0.24790000000000001</v>
      </c>
      <c r="AI18" s="15" t="s">
        <v>79</v>
      </c>
      <c r="AJ18" s="15" t="s">
        <v>79</v>
      </c>
      <c r="AK18" s="66" t="s">
        <v>79</v>
      </c>
    </row>
    <row r="19" spans="1:37" ht="25.5" x14ac:dyDescent="0.2">
      <c r="A19" s="4" t="s">
        <v>125</v>
      </c>
      <c r="B19" s="39">
        <v>44</v>
      </c>
      <c r="C19" s="50">
        <v>18</v>
      </c>
      <c r="D19" s="39">
        <v>26</v>
      </c>
      <c r="E19" s="50">
        <v>3</v>
      </c>
      <c r="F19" s="50">
        <v>4</v>
      </c>
      <c r="G19" s="50">
        <v>2</v>
      </c>
      <c r="H19" s="50">
        <v>4</v>
      </c>
      <c r="I19" s="50">
        <v>4</v>
      </c>
      <c r="J19" s="50">
        <v>5</v>
      </c>
      <c r="K19" s="50">
        <v>11</v>
      </c>
      <c r="L19" s="50">
        <v>6</v>
      </c>
      <c r="M19" s="39">
        <v>5</v>
      </c>
      <c r="N19" s="50">
        <v>6</v>
      </c>
      <c r="O19" s="50">
        <v>3</v>
      </c>
      <c r="P19" s="50">
        <v>2</v>
      </c>
      <c r="Q19" s="50">
        <v>2</v>
      </c>
      <c r="R19" s="50">
        <v>5</v>
      </c>
      <c r="S19" s="50">
        <v>1</v>
      </c>
      <c r="T19" s="50">
        <v>4</v>
      </c>
      <c r="U19" s="50">
        <v>5</v>
      </c>
      <c r="V19" s="50">
        <v>6</v>
      </c>
      <c r="W19" s="50">
        <v>4</v>
      </c>
      <c r="X19" s="50">
        <v>4</v>
      </c>
      <c r="Y19" s="39">
        <v>3</v>
      </c>
      <c r="Z19" s="50">
        <v>30</v>
      </c>
      <c r="AA19" s="50">
        <v>12</v>
      </c>
      <c r="AB19" s="39">
        <v>2</v>
      </c>
      <c r="AC19" s="50">
        <v>18</v>
      </c>
      <c r="AD19" s="50">
        <v>25</v>
      </c>
      <c r="AE19" s="39">
        <v>2</v>
      </c>
      <c r="AF19" s="50">
        <v>29</v>
      </c>
      <c r="AG19" s="50">
        <v>13</v>
      </c>
      <c r="AH19" s="50">
        <v>2</v>
      </c>
      <c r="AI19" s="15" t="s">
        <v>79</v>
      </c>
      <c r="AJ19" s="15" t="s">
        <v>79</v>
      </c>
      <c r="AK19" s="66" t="s">
        <v>79</v>
      </c>
    </row>
    <row r="20" spans="1:37" x14ac:dyDescent="0.2">
      <c r="A20" s="4" t="s">
        <v>51</v>
      </c>
      <c r="B20" s="42">
        <v>9.2600000000000002E-2</v>
      </c>
      <c r="C20" s="51">
        <v>7.8799999999999995E-2</v>
      </c>
      <c r="D20" s="42">
        <v>0.1055</v>
      </c>
      <c r="E20" s="51">
        <v>7.7299999999999994E-2</v>
      </c>
      <c r="F20" s="51">
        <v>0.1014</v>
      </c>
      <c r="G20" s="51">
        <v>3.1399999999999997E-2</v>
      </c>
      <c r="H20" s="51">
        <v>5.9200000000000003E-2</v>
      </c>
      <c r="I20" s="51">
        <v>6.7900000000000002E-2</v>
      </c>
      <c r="J20" s="51">
        <v>8.5400000000000004E-2</v>
      </c>
      <c r="K20" s="51">
        <v>0.22539999999999999</v>
      </c>
      <c r="L20" s="51">
        <v>0.1055</v>
      </c>
      <c r="M20" s="42">
        <v>0.1115</v>
      </c>
      <c r="N20" s="51">
        <v>0.15579999999999999</v>
      </c>
      <c r="O20" s="51">
        <v>7.9500000000000001E-2</v>
      </c>
      <c r="P20" s="51">
        <v>3.1699999999999999E-2</v>
      </c>
      <c r="Q20" s="51">
        <v>0.1069</v>
      </c>
      <c r="R20" s="51">
        <v>7.5700000000000003E-2</v>
      </c>
      <c r="S20" s="51">
        <v>9.1800000000000007E-2</v>
      </c>
      <c r="T20" s="51">
        <v>9.35E-2</v>
      </c>
      <c r="U20" s="51">
        <v>7.8E-2</v>
      </c>
      <c r="V20" s="51">
        <v>0.1391</v>
      </c>
      <c r="W20" s="51">
        <v>0.15690000000000001</v>
      </c>
      <c r="X20" s="51">
        <v>9.5799999999999996E-2</v>
      </c>
      <c r="Y20" s="42">
        <v>8.4400000000000003E-2</v>
      </c>
      <c r="Z20" s="51">
        <v>0.1883</v>
      </c>
      <c r="AA20" s="51">
        <v>4.2999999999999997E-2</v>
      </c>
      <c r="AB20" s="42">
        <v>5.2600000000000001E-2</v>
      </c>
      <c r="AC20" s="51">
        <v>0.16089999999999999</v>
      </c>
      <c r="AD20" s="51">
        <v>7.2999999999999995E-2</v>
      </c>
      <c r="AE20" s="42">
        <v>6.3500000000000001E-2</v>
      </c>
      <c r="AF20" s="51">
        <v>0.12770000000000001</v>
      </c>
      <c r="AG20" s="51">
        <v>6.0600000000000001E-2</v>
      </c>
      <c r="AH20" s="51">
        <v>0.10680000000000001</v>
      </c>
      <c r="AI20" s="15" t="s">
        <v>79</v>
      </c>
      <c r="AJ20" s="15" t="s">
        <v>79</v>
      </c>
      <c r="AK20" s="66" t="s">
        <v>79</v>
      </c>
    </row>
    <row r="21" spans="1:37" ht="25.5" x14ac:dyDescent="0.2">
      <c r="A21" s="4" t="s">
        <v>126</v>
      </c>
      <c r="B21" s="39">
        <v>30</v>
      </c>
      <c r="C21" s="50">
        <v>13</v>
      </c>
      <c r="D21" s="39">
        <v>17</v>
      </c>
      <c r="E21" s="50">
        <v>3</v>
      </c>
      <c r="F21" s="50">
        <v>2</v>
      </c>
      <c r="G21" s="50">
        <v>1</v>
      </c>
      <c r="H21" s="50">
        <v>3</v>
      </c>
      <c r="I21" s="50">
        <v>5</v>
      </c>
      <c r="J21" s="50">
        <v>7</v>
      </c>
      <c r="K21" s="50">
        <v>2</v>
      </c>
      <c r="L21" s="50">
        <v>2</v>
      </c>
      <c r="M21" s="39">
        <v>5</v>
      </c>
      <c r="N21" s="50">
        <v>4</v>
      </c>
      <c r="O21" s="50">
        <v>1</v>
      </c>
      <c r="P21" s="50">
        <v>3</v>
      </c>
      <c r="Q21" s="50">
        <v>1</v>
      </c>
      <c r="R21" s="50">
        <v>3</v>
      </c>
      <c r="S21" s="50">
        <v>2</v>
      </c>
      <c r="T21" s="50">
        <v>3</v>
      </c>
      <c r="U21" s="50">
        <v>5</v>
      </c>
      <c r="V21" s="50">
        <v>4</v>
      </c>
      <c r="W21" s="15" t="s">
        <v>79</v>
      </c>
      <c r="X21" s="50">
        <v>1</v>
      </c>
      <c r="Y21" s="39">
        <v>2</v>
      </c>
      <c r="Z21" s="50">
        <v>30</v>
      </c>
      <c r="AA21" s="15" t="s">
        <v>79</v>
      </c>
      <c r="AB21" s="1" t="s">
        <v>79</v>
      </c>
      <c r="AC21" s="50">
        <v>19</v>
      </c>
      <c r="AD21" s="50">
        <v>10</v>
      </c>
      <c r="AE21" s="39">
        <v>1</v>
      </c>
      <c r="AF21" s="50">
        <v>17</v>
      </c>
      <c r="AG21" s="50">
        <v>9</v>
      </c>
      <c r="AH21" s="50">
        <v>1</v>
      </c>
      <c r="AI21" s="50">
        <v>2</v>
      </c>
      <c r="AJ21" s="15" t="s">
        <v>79</v>
      </c>
      <c r="AK21" s="65">
        <v>1</v>
      </c>
    </row>
    <row r="22" spans="1:37" x14ac:dyDescent="0.2">
      <c r="A22" s="4" t="s">
        <v>51</v>
      </c>
      <c r="B22" s="42">
        <v>6.2300000000000001E-2</v>
      </c>
      <c r="C22" s="51">
        <v>5.7099999999999998E-2</v>
      </c>
      <c r="D22" s="42">
        <v>6.7199999999999996E-2</v>
      </c>
      <c r="E22" s="51">
        <v>7.7600000000000002E-2</v>
      </c>
      <c r="F22" s="51">
        <v>4.8300000000000003E-2</v>
      </c>
      <c r="G22" s="51">
        <v>2.29E-2</v>
      </c>
      <c r="H22" s="51">
        <v>4.5499999999999999E-2</v>
      </c>
      <c r="I22" s="51">
        <v>8.6999999999999994E-2</v>
      </c>
      <c r="J22" s="51">
        <v>0.1158</v>
      </c>
      <c r="K22" s="51">
        <v>4.1700000000000001E-2</v>
      </c>
      <c r="L22" s="51">
        <v>2.7199999999999998E-2</v>
      </c>
      <c r="M22" s="42">
        <v>9.8500000000000004E-2</v>
      </c>
      <c r="N22" s="51">
        <v>0.1018</v>
      </c>
      <c r="O22" s="51">
        <v>2.2100000000000002E-2</v>
      </c>
      <c r="P22" s="51">
        <v>5.6399999999999999E-2</v>
      </c>
      <c r="Q22" s="51">
        <v>6.9400000000000003E-2</v>
      </c>
      <c r="R22" s="51">
        <v>4.9799999999999997E-2</v>
      </c>
      <c r="S22" s="51">
        <v>0.1525</v>
      </c>
      <c r="T22" s="51">
        <v>5.8299999999999998E-2</v>
      </c>
      <c r="U22" s="51">
        <v>8.8400000000000006E-2</v>
      </c>
      <c r="V22" s="51">
        <v>8.0100000000000005E-2</v>
      </c>
      <c r="W22" s="15" t="s">
        <v>79</v>
      </c>
      <c r="X22" s="51">
        <v>3.44E-2</v>
      </c>
      <c r="Y22" s="42">
        <v>6.0400000000000002E-2</v>
      </c>
      <c r="Z22" s="51">
        <v>0.1852</v>
      </c>
      <c r="AA22" s="15" t="s">
        <v>79</v>
      </c>
      <c r="AB22" s="1" t="s">
        <v>79</v>
      </c>
      <c r="AC22" s="51">
        <v>0.17469999999999999</v>
      </c>
      <c r="AD22" s="51">
        <v>2.87E-2</v>
      </c>
      <c r="AE22" s="42">
        <v>2.98E-2</v>
      </c>
      <c r="AF22" s="51">
        <v>7.5600000000000001E-2</v>
      </c>
      <c r="AG22" s="51">
        <v>4.24E-2</v>
      </c>
      <c r="AH22" s="51">
        <v>5.04E-2</v>
      </c>
      <c r="AI22" s="51">
        <v>0.16089999999999999</v>
      </c>
      <c r="AJ22" s="15" t="s">
        <v>79</v>
      </c>
      <c r="AK22" s="78">
        <v>0.47260000000000002</v>
      </c>
    </row>
    <row r="23" spans="1:37" ht="25.5" x14ac:dyDescent="0.2">
      <c r="A23" s="4" t="s">
        <v>127</v>
      </c>
      <c r="B23" s="39">
        <v>33</v>
      </c>
      <c r="C23" s="50">
        <v>14</v>
      </c>
      <c r="D23" s="39">
        <v>19</v>
      </c>
      <c r="E23" s="50">
        <v>2</v>
      </c>
      <c r="F23" s="50">
        <v>2</v>
      </c>
      <c r="G23" s="50">
        <v>4</v>
      </c>
      <c r="H23" s="50">
        <v>6</v>
      </c>
      <c r="I23" s="50">
        <v>3</v>
      </c>
      <c r="J23" s="50">
        <v>5</v>
      </c>
      <c r="K23" s="50">
        <v>4</v>
      </c>
      <c r="L23" s="50">
        <v>4</v>
      </c>
      <c r="M23" s="39">
        <v>4</v>
      </c>
      <c r="N23" s="50">
        <v>2</v>
      </c>
      <c r="O23" s="15" t="s">
        <v>79</v>
      </c>
      <c r="P23" s="50">
        <v>2</v>
      </c>
      <c r="Q23" s="50">
        <v>2</v>
      </c>
      <c r="R23" s="50">
        <v>2</v>
      </c>
      <c r="S23" s="50">
        <v>2</v>
      </c>
      <c r="T23" s="50">
        <v>7</v>
      </c>
      <c r="U23" s="50">
        <v>5</v>
      </c>
      <c r="V23" s="50">
        <v>4</v>
      </c>
      <c r="W23" s="15" t="s">
        <v>79</v>
      </c>
      <c r="X23" s="50">
        <v>5</v>
      </c>
      <c r="Y23" s="39">
        <v>2</v>
      </c>
      <c r="Z23" s="50">
        <v>25</v>
      </c>
      <c r="AA23" s="50">
        <v>6</v>
      </c>
      <c r="AB23" s="39">
        <v>2</v>
      </c>
      <c r="AC23" s="50">
        <v>16</v>
      </c>
      <c r="AD23" s="50">
        <v>15</v>
      </c>
      <c r="AE23" s="39">
        <v>2</v>
      </c>
      <c r="AF23" s="50">
        <v>17</v>
      </c>
      <c r="AG23" s="50">
        <v>11</v>
      </c>
      <c r="AH23" s="50">
        <v>5</v>
      </c>
      <c r="AI23" s="15" t="s">
        <v>79</v>
      </c>
      <c r="AJ23" s="15" t="s">
        <v>79</v>
      </c>
      <c r="AK23" s="66" t="s">
        <v>79</v>
      </c>
    </row>
    <row r="24" spans="1:37" x14ac:dyDescent="0.2">
      <c r="A24" s="4" t="s">
        <v>51</v>
      </c>
      <c r="B24" s="42">
        <v>6.9099999999999995E-2</v>
      </c>
      <c r="C24" s="51">
        <v>5.9700000000000003E-2</v>
      </c>
      <c r="D24" s="42">
        <v>7.7899999999999997E-2</v>
      </c>
      <c r="E24" s="51">
        <v>4.8300000000000003E-2</v>
      </c>
      <c r="F24" s="51">
        <v>5.1299999999999998E-2</v>
      </c>
      <c r="G24" s="51">
        <v>6.3600000000000004E-2</v>
      </c>
      <c r="H24" s="51">
        <v>9.2499999999999999E-2</v>
      </c>
      <c r="I24" s="51">
        <v>4.8300000000000003E-2</v>
      </c>
      <c r="J24" s="51">
        <v>8.0600000000000005E-2</v>
      </c>
      <c r="K24" s="51">
        <v>8.9499999999999996E-2</v>
      </c>
      <c r="L24" s="51">
        <v>6.1800000000000001E-2</v>
      </c>
      <c r="M24" s="42">
        <v>7.6100000000000001E-2</v>
      </c>
      <c r="N24" s="51">
        <v>4.7500000000000001E-2</v>
      </c>
      <c r="O24" s="15" t="s">
        <v>79</v>
      </c>
      <c r="P24" s="51">
        <v>2.87E-2</v>
      </c>
      <c r="Q24" s="51">
        <v>0.14249999999999999</v>
      </c>
      <c r="R24" s="51">
        <v>3.4099999999999998E-2</v>
      </c>
      <c r="S24" s="51">
        <v>0.1525</v>
      </c>
      <c r="T24" s="51">
        <v>0.17130000000000001</v>
      </c>
      <c r="U24" s="51">
        <v>8.5800000000000001E-2</v>
      </c>
      <c r="V24" s="51">
        <v>8.3599999999999994E-2</v>
      </c>
      <c r="W24" s="15" t="s">
        <v>79</v>
      </c>
      <c r="X24" s="51">
        <v>0.1154</v>
      </c>
      <c r="Y24" s="42">
        <v>4.7100000000000003E-2</v>
      </c>
      <c r="Z24" s="51">
        <v>0.15359999999999999</v>
      </c>
      <c r="AA24" s="51">
        <v>2.29E-2</v>
      </c>
      <c r="AB24" s="42">
        <v>5.2600000000000001E-2</v>
      </c>
      <c r="AC24" s="51">
        <v>0.14510000000000001</v>
      </c>
      <c r="AD24" s="51">
        <v>4.4900000000000002E-2</v>
      </c>
      <c r="AE24" s="42">
        <v>6.3500000000000001E-2</v>
      </c>
      <c r="AF24" s="51">
        <v>7.4300000000000005E-2</v>
      </c>
      <c r="AG24" s="51">
        <v>5.0700000000000002E-2</v>
      </c>
      <c r="AH24" s="51">
        <v>0.27789999999999998</v>
      </c>
      <c r="AI24" s="15" t="s">
        <v>79</v>
      </c>
      <c r="AJ24" s="15" t="s">
        <v>79</v>
      </c>
      <c r="AK24" s="66" t="s">
        <v>79</v>
      </c>
    </row>
    <row r="25" spans="1:37" ht="25.5" x14ac:dyDescent="0.2">
      <c r="A25" s="4" t="s">
        <v>128</v>
      </c>
      <c r="B25" s="39">
        <v>16</v>
      </c>
      <c r="C25" s="50">
        <v>6</v>
      </c>
      <c r="D25" s="39">
        <v>9</v>
      </c>
      <c r="E25" s="50">
        <v>1</v>
      </c>
      <c r="F25" s="15" t="s">
        <v>79</v>
      </c>
      <c r="G25" s="50">
        <v>1</v>
      </c>
      <c r="H25" s="50">
        <v>2</v>
      </c>
      <c r="I25" s="50">
        <v>1</v>
      </c>
      <c r="J25" s="50">
        <v>5</v>
      </c>
      <c r="K25" s="15" t="s">
        <v>79</v>
      </c>
      <c r="L25" s="50">
        <v>2</v>
      </c>
      <c r="M25" s="39">
        <v>4</v>
      </c>
      <c r="N25" s="15" t="s">
        <v>79</v>
      </c>
      <c r="O25" s="15" t="s">
        <v>79</v>
      </c>
      <c r="P25" s="15" t="s">
        <v>79</v>
      </c>
      <c r="Q25" s="50">
        <v>1</v>
      </c>
      <c r="R25" s="50">
        <v>4</v>
      </c>
      <c r="S25" s="15" t="s">
        <v>79</v>
      </c>
      <c r="T25" s="50">
        <v>5</v>
      </c>
      <c r="U25" s="50">
        <v>2</v>
      </c>
      <c r="V25" s="50">
        <v>3</v>
      </c>
      <c r="W25" s="15" t="s">
        <v>79</v>
      </c>
      <c r="X25" s="50">
        <v>2</v>
      </c>
      <c r="Y25" s="1" t="s">
        <v>79</v>
      </c>
      <c r="Z25" s="50">
        <v>16</v>
      </c>
      <c r="AA25" s="15" t="s">
        <v>79</v>
      </c>
      <c r="AB25" s="1" t="s">
        <v>79</v>
      </c>
      <c r="AC25" s="50">
        <v>11</v>
      </c>
      <c r="AD25" s="50">
        <v>5</v>
      </c>
      <c r="AE25" s="1" t="s">
        <v>79</v>
      </c>
      <c r="AF25" s="50">
        <v>10</v>
      </c>
      <c r="AG25" s="50">
        <v>4</v>
      </c>
      <c r="AH25" s="50">
        <v>1</v>
      </c>
      <c r="AI25" s="15" t="s">
        <v>79</v>
      </c>
      <c r="AJ25" s="15" t="s">
        <v>79</v>
      </c>
      <c r="AK25" s="66" t="s">
        <v>79</v>
      </c>
    </row>
    <row r="26" spans="1:37" x14ac:dyDescent="0.2">
      <c r="A26" s="4" t="s">
        <v>51</v>
      </c>
      <c r="B26" s="42">
        <v>3.2800000000000003E-2</v>
      </c>
      <c r="C26" s="51">
        <v>2.7699999999999999E-2</v>
      </c>
      <c r="D26" s="42">
        <v>3.7600000000000001E-2</v>
      </c>
      <c r="E26" s="51">
        <v>2.7099999999999999E-2</v>
      </c>
      <c r="F26" s="15" t="s">
        <v>79</v>
      </c>
      <c r="G26" s="51">
        <v>1.0200000000000001E-2</v>
      </c>
      <c r="H26" s="51">
        <v>3.4599999999999999E-2</v>
      </c>
      <c r="I26" s="51">
        <v>1.6199999999999999E-2</v>
      </c>
      <c r="J26" s="51">
        <v>8.5500000000000007E-2</v>
      </c>
      <c r="K26" s="15" t="s">
        <v>79</v>
      </c>
      <c r="L26" s="51">
        <v>2.7199999999999998E-2</v>
      </c>
      <c r="M26" s="42">
        <v>8.2100000000000006E-2</v>
      </c>
      <c r="N26" s="15" t="s">
        <v>79</v>
      </c>
      <c r="O26" s="15" t="s">
        <v>79</v>
      </c>
      <c r="P26" s="15" t="s">
        <v>79</v>
      </c>
      <c r="Q26" s="51">
        <v>6.9400000000000003E-2</v>
      </c>
      <c r="R26" s="51">
        <v>6.1699999999999998E-2</v>
      </c>
      <c r="S26" s="15" t="s">
        <v>79</v>
      </c>
      <c r="T26" s="51">
        <v>0.1079</v>
      </c>
      <c r="U26" s="51">
        <v>2.4500000000000001E-2</v>
      </c>
      <c r="V26" s="51">
        <v>6.1699999999999998E-2</v>
      </c>
      <c r="W26" s="15" t="s">
        <v>79</v>
      </c>
      <c r="X26" s="51">
        <v>4.65E-2</v>
      </c>
      <c r="Y26" s="1" t="s">
        <v>79</v>
      </c>
      <c r="Z26" s="51">
        <v>9.7500000000000003E-2</v>
      </c>
      <c r="AA26" s="15" t="s">
        <v>79</v>
      </c>
      <c r="AB26" s="1" t="s">
        <v>79</v>
      </c>
      <c r="AC26" s="51">
        <v>0.1016</v>
      </c>
      <c r="AD26" s="51">
        <v>1.34E-2</v>
      </c>
      <c r="AE26" s="1" t="s">
        <v>79</v>
      </c>
      <c r="AF26" s="51">
        <v>4.5199999999999997E-2</v>
      </c>
      <c r="AG26" s="51">
        <v>2.0500000000000001E-2</v>
      </c>
      <c r="AH26" s="51">
        <v>5.04E-2</v>
      </c>
      <c r="AI26" s="15" t="s">
        <v>79</v>
      </c>
      <c r="AJ26" s="15" t="s">
        <v>79</v>
      </c>
      <c r="AK26" s="66" t="s">
        <v>79</v>
      </c>
    </row>
    <row r="27" spans="1:37" ht="38.25" x14ac:dyDescent="0.2">
      <c r="A27" s="4" t="s">
        <v>129</v>
      </c>
      <c r="B27" s="39">
        <v>10</v>
      </c>
      <c r="C27" s="50">
        <v>5</v>
      </c>
      <c r="D27" s="39">
        <v>6</v>
      </c>
      <c r="E27" s="15" t="s">
        <v>79</v>
      </c>
      <c r="F27" s="50">
        <v>1</v>
      </c>
      <c r="G27" s="15" t="s">
        <v>79</v>
      </c>
      <c r="H27" s="50">
        <v>2</v>
      </c>
      <c r="I27" s="50">
        <v>2</v>
      </c>
      <c r="J27" s="50">
        <v>1</v>
      </c>
      <c r="K27" s="50">
        <v>1</v>
      </c>
      <c r="L27" s="50">
        <v>3</v>
      </c>
      <c r="M27" s="39">
        <v>2</v>
      </c>
      <c r="N27" s="50">
        <v>2</v>
      </c>
      <c r="O27" s="50">
        <v>1</v>
      </c>
      <c r="P27" s="50">
        <v>1</v>
      </c>
      <c r="Q27" s="15" t="s">
        <v>79</v>
      </c>
      <c r="R27" s="50">
        <v>2</v>
      </c>
      <c r="S27" s="15" t="s">
        <v>79</v>
      </c>
      <c r="T27" s="50">
        <v>2</v>
      </c>
      <c r="U27" s="50">
        <v>1</v>
      </c>
      <c r="V27" s="50">
        <v>2</v>
      </c>
      <c r="W27" s="15" t="s">
        <v>79</v>
      </c>
      <c r="X27" s="50">
        <v>1</v>
      </c>
      <c r="Y27" s="1" t="s">
        <v>79</v>
      </c>
      <c r="Z27" s="50">
        <v>7</v>
      </c>
      <c r="AA27" s="50">
        <v>4</v>
      </c>
      <c r="AB27" s="1" t="s">
        <v>79</v>
      </c>
      <c r="AC27" s="50">
        <v>4</v>
      </c>
      <c r="AD27" s="50">
        <v>6</v>
      </c>
      <c r="AE27" s="1" t="s">
        <v>79</v>
      </c>
      <c r="AF27" s="50">
        <v>5</v>
      </c>
      <c r="AG27" s="50">
        <v>5</v>
      </c>
      <c r="AH27" s="15" t="s">
        <v>79</v>
      </c>
      <c r="AI27" s="15" t="s">
        <v>79</v>
      </c>
      <c r="AJ27" s="15" t="s">
        <v>79</v>
      </c>
      <c r="AK27" s="66" t="s">
        <v>79</v>
      </c>
    </row>
    <row r="28" spans="1:37" x14ac:dyDescent="0.2">
      <c r="A28" s="4" t="s">
        <v>51</v>
      </c>
      <c r="B28" s="42">
        <v>2.18E-2</v>
      </c>
      <c r="C28" s="51">
        <v>2.1100000000000001E-2</v>
      </c>
      <c r="D28" s="42">
        <v>2.2499999999999999E-2</v>
      </c>
      <c r="E28" s="15" t="s">
        <v>79</v>
      </c>
      <c r="F28" s="51">
        <v>2.5600000000000001E-2</v>
      </c>
      <c r="G28" s="15" t="s">
        <v>79</v>
      </c>
      <c r="H28" s="51">
        <v>2.6700000000000002E-2</v>
      </c>
      <c r="I28" s="51">
        <v>2.9899999999999999E-2</v>
      </c>
      <c r="J28" s="51">
        <v>1.0200000000000001E-2</v>
      </c>
      <c r="K28" s="51">
        <v>1.7399999999999999E-2</v>
      </c>
      <c r="L28" s="51">
        <v>5.3400000000000003E-2</v>
      </c>
      <c r="M28" s="42">
        <v>3.1399999999999997E-2</v>
      </c>
      <c r="N28" s="51">
        <v>4.5699999999999998E-2</v>
      </c>
      <c r="O28" s="51">
        <v>2.5600000000000001E-2</v>
      </c>
      <c r="P28" s="51">
        <v>1.03E-2</v>
      </c>
      <c r="Q28" s="15" t="s">
        <v>79</v>
      </c>
      <c r="R28" s="51">
        <v>3.8199999999999998E-2</v>
      </c>
      <c r="S28" s="15" t="s">
        <v>79</v>
      </c>
      <c r="T28" s="51">
        <v>3.5200000000000002E-2</v>
      </c>
      <c r="U28" s="51">
        <v>1.61E-2</v>
      </c>
      <c r="V28" s="51">
        <v>3.6299999999999999E-2</v>
      </c>
      <c r="W28" s="15" t="s">
        <v>79</v>
      </c>
      <c r="X28" s="51">
        <v>1.83E-2</v>
      </c>
      <c r="Y28" s="1" t="s">
        <v>79</v>
      </c>
      <c r="Z28" s="51">
        <v>4.0800000000000003E-2</v>
      </c>
      <c r="AA28" s="51">
        <v>1.38E-2</v>
      </c>
      <c r="AB28" s="1" t="s">
        <v>79</v>
      </c>
      <c r="AC28" s="51">
        <v>3.6299999999999999E-2</v>
      </c>
      <c r="AD28" s="51">
        <v>1.9099999999999999E-2</v>
      </c>
      <c r="AE28" s="1" t="s">
        <v>79</v>
      </c>
      <c r="AF28" s="51">
        <v>2.29E-2</v>
      </c>
      <c r="AG28" s="51">
        <v>2.4E-2</v>
      </c>
      <c r="AH28" s="15" t="s">
        <v>79</v>
      </c>
      <c r="AI28" s="15" t="s">
        <v>79</v>
      </c>
      <c r="AJ28" s="15" t="s">
        <v>79</v>
      </c>
      <c r="AK28" s="66" t="s">
        <v>79</v>
      </c>
    </row>
    <row r="29" spans="1:37" ht="25.5" x14ac:dyDescent="0.2">
      <c r="A29" s="4" t="s">
        <v>130</v>
      </c>
      <c r="B29" s="39">
        <v>1</v>
      </c>
      <c r="C29" s="50">
        <v>1</v>
      </c>
      <c r="D29" s="1" t="s">
        <v>79</v>
      </c>
      <c r="E29" s="15" t="s">
        <v>79</v>
      </c>
      <c r="F29" s="15" t="s">
        <v>79</v>
      </c>
      <c r="G29" s="15" t="s">
        <v>79</v>
      </c>
      <c r="H29" s="15" t="s">
        <v>79</v>
      </c>
      <c r="I29" s="15" t="s">
        <v>79</v>
      </c>
      <c r="J29" s="15" t="s">
        <v>79</v>
      </c>
      <c r="K29" s="50">
        <v>1</v>
      </c>
      <c r="L29" s="15" t="s">
        <v>79</v>
      </c>
      <c r="M29" s="1" t="s">
        <v>79</v>
      </c>
      <c r="N29" s="50">
        <v>1</v>
      </c>
      <c r="O29" s="15" t="s">
        <v>79</v>
      </c>
      <c r="P29" s="15" t="s">
        <v>79</v>
      </c>
      <c r="Q29" s="15" t="s">
        <v>79</v>
      </c>
      <c r="R29" s="15" t="s">
        <v>79</v>
      </c>
      <c r="S29" s="15" t="s">
        <v>79</v>
      </c>
      <c r="T29" s="15" t="s">
        <v>79</v>
      </c>
      <c r="U29" s="15" t="s">
        <v>79</v>
      </c>
      <c r="V29" s="15" t="s">
        <v>79</v>
      </c>
      <c r="W29" s="15" t="s">
        <v>79</v>
      </c>
      <c r="X29" s="15" t="s">
        <v>79</v>
      </c>
      <c r="Y29" s="1" t="s">
        <v>79</v>
      </c>
      <c r="Z29" s="15" t="s">
        <v>79</v>
      </c>
      <c r="AA29" s="50">
        <v>1</v>
      </c>
      <c r="AB29" s="1" t="s">
        <v>79</v>
      </c>
      <c r="AC29" s="15" t="s">
        <v>79</v>
      </c>
      <c r="AD29" s="50">
        <v>1</v>
      </c>
      <c r="AE29" s="1" t="s">
        <v>79</v>
      </c>
      <c r="AF29" s="15" t="s">
        <v>79</v>
      </c>
      <c r="AG29" s="50">
        <v>1</v>
      </c>
      <c r="AH29" s="15" t="s">
        <v>79</v>
      </c>
      <c r="AI29" s="15" t="s">
        <v>79</v>
      </c>
      <c r="AJ29" s="15" t="s">
        <v>79</v>
      </c>
      <c r="AK29" s="66" t="s">
        <v>79</v>
      </c>
    </row>
    <row r="30" spans="1:37" x14ac:dyDescent="0.2">
      <c r="A30" s="4" t="s">
        <v>51</v>
      </c>
      <c r="B30" s="42">
        <v>1.6999999999999999E-3</v>
      </c>
      <c r="C30" s="51">
        <v>3.5999999999999999E-3</v>
      </c>
      <c r="D30" s="1" t="s">
        <v>79</v>
      </c>
      <c r="E30" s="15" t="s">
        <v>79</v>
      </c>
      <c r="F30" s="15" t="s">
        <v>79</v>
      </c>
      <c r="G30" s="15" t="s">
        <v>79</v>
      </c>
      <c r="H30" s="15" t="s">
        <v>79</v>
      </c>
      <c r="I30" s="15" t="s">
        <v>79</v>
      </c>
      <c r="J30" s="15" t="s">
        <v>79</v>
      </c>
      <c r="K30" s="51">
        <v>1.7399999999999999E-2</v>
      </c>
      <c r="L30" s="15" t="s">
        <v>79</v>
      </c>
      <c r="M30" s="1" t="s">
        <v>79</v>
      </c>
      <c r="N30" s="51">
        <v>2.1499999999999998E-2</v>
      </c>
      <c r="O30" s="15" t="s">
        <v>79</v>
      </c>
      <c r="P30" s="15" t="s">
        <v>79</v>
      </c>
      <c r="Q30" s="15" t="s">
        <v>79</v>
      </c>
      <c r="R30" s="15" t="s">
        <v>79</v>
      </c>
      <c r="S30" s="15" t="s">
        <v>79</v>
      </c>
      <c r="T30" s="15" t="s">
        <v>79</v>
      </c>
      <c r="U30" s="15" t="s">
        <v>79</v>
      </c>
      <c r="V30" s="15" t="s">
        <v>79</v>
      </c>
      <c r="W30" s="15" t="s">
        <v>79</v>
      </c>
      <c r="X30" s="15" t="s">
        <v>79</v>
      </c>
      <c r="Y30" s="1" t="s">
        <v>79</v>
      </c>
      <c r="Z30" s="15" t="s">
        <v>79</v>
      </c>
      <c r="AA30" s="51">
        <v>3.0000000000000001E-3</v>
      </c>
      <c r="AB30" s="1" t="s">
        <v>79</v>
      </c>
      <c r="AC30" s="15" t="s">
        <v>79</v>
      </c>
      <c r="AD30" s="51">
        <v>2.5000000000000001E-3</v>
      </c>
      <c r="AE30" s="1" t="s">
        <v>79</v>
      </c>
      <c r="AF30" s="15" t="s">
        <v>79</v>
      </c>
      <c r="AG30" s="51">
        <v>3.8999999999999998E-3</v>
      </c>
      <c r="AH30" s="15" t="s">
        <v>79</v>
      </c>
      <c r="AI30" s="15" t="s">
        <v>79</v>
      </c>
      <c r="AJ30" s="15" t="s">
        <v>79</v>
      </c>
      <c r="AK30" s="66" t="s">
        <v>79</v>
      </c>
    </row>
    <row r="31" spans="1:37" x14ac:dyDescent="0.2">
      <c r="A31" s="4" t="s">
        <v>131</v>
      </c>
      <c r="B31" s="39">
        <v>171</v>
      </c>
      <c r="C31" s="50">
        <v>68</v>
      </c>
      <c r="D31" s="39">
        <v>103</v>
      </c>
      <c r="E31" s="50">
        <v>20</v>
      </c>
      <c r="F31" s="50">
        <v>19</v>
      </c>
      <c r="G31" s="50">
        <v>29</v>
      </c>
      <c r="H31" s="50">
        <v>24</v>
      </c>
      <c r="I31" s="50">
        <v>19</v>
      </c>
      <c r="J31" s="50">
        <v>18</v>
      </c>
      <c r="K31" s="50">
        <v>13</v>
      </c>
      <c r="L31" s="50">
        <v>18</v>
      </c>
      <c r="M31" s="39">
        <v>11</v>
      </c>
      <c r="N31" s="50">
        <v>14</v>
      </c>
      <c r="O31" s="50">
        <v>13</v>
      </c>
      <c r="P31" s="50">
        <v>20</v>
      </c>
      <c r="Q31" s="50">
        <v>8</v>
      </c>
      <c r="R31" s="50">
        <v>20</v>
      </c>
      <c r="S31" s="50">
        <v>4</v>
      </c>
      <c r="T31" s="50">
        <v>14</v>
      </c>
      <c r="U31" s="50">
        <v>27</v>
      </c>
      <c r="V31" s="50">
        <v>15</v>
      </c>
      <c r="W31" s="50">
        <v>13</v>
      </c>
      <c r="X31" s="50">
        <v>13</v>
      </c>
      <c r="Y31" s="39">
        <v>11</v>
      </c>
      <c r="Z31" s="50">
        <v>54</v>
      </c>
      <c r="AA31" s="50">
        <v>97</v>
      </c>
      <c r="AB31" s="39">
        <v>20</v>
      </c>
      <c r="AC31" s="50">
        <v>38</v>
      </c>
      <c r="AD31" s="50">
        <v>115</v>
      </c>
      <c r="AE31" s="39">
        <v>19</v>
      </c>
      <c r="AF31" s="50">
        <v>74</v>
      </c>
      <c r="AG31" s="50">
        <v>83</v>
      </c>
      <c r="AH31" s="50">
        <v>7</v>
      </c>
      <c r="AI31" s="50">
        <v>5</v>
      </c>
      <c r="AJ31" s="50">
        <v>1</v>
      </c>
      <c r="AK31" s="65">
        <v>1</v>
      </c>
    </row>
    <row r="32" spans="1:37" x14ac:dyDescent="0.2">
      <c r="A32" s="9" t="s">
        <v>51</v>
      </c>
      <c r="B32" s="44">
        <v>0.3569</v>
      </c>
      <c r="C32" s="45">
        <v>0.29330000000000001</v>
      </c>
      <c r="D32" s="44">
        <v>0.41620000000000001</v>
      </c>
      <c r="E32" s="45">
        <v>0.48799999999999999</v>
      </c>
      <c r="F32" s="45">
        <v>0.48409999999999997</v>
      </c>
      <c r="G32" s="45">
        <v>0.46899999999999997</v>
      </c>
      <c r="H32" s="45">
        <v>0.37709999999999999</v>
      </c>
      <c r="I32" s="45">
        <v>0.33210000000000001</v>
      </c>
      <c r="J32" s="45">
        <v>0.2959</v>
      </c>
      <c r="K32" s="45">
        <v>0.27400000000000002</v>
      </c>
      <c r="L32" s="45">
        <v>0.3024</v>
      </c>
      <c r="M32" s="44">
        <v>0.2261</v>
      </c>
      <c r="N32" s="45">
        <v>0.35759999999999997</v>
      </c>
      <c r="O32" s="45">
        <v>0.39229999999999998</v>
      </c>
      <c r="P32" s="45">
        <v>0.32519999999999999</v>
      </c>
      <c r="Q32" s="45">
        <v>0.50690000000000002</v>
      </c>
      <c r="R32" s="45">
        <v>0.32590000000000002</v>
      </c>
      <c r="S32" s="45">
        <v>0.25209999999999999</v>
      </c>
      <c r="T32" s="45">
        <v>0.32179999999999997</v>
      </c>
      <c r="U32" s="45">
        <v>0.43109999999999998</v>
      </c>
      <c r="V32" s="45">
        <v>0.35399999999999998</v>
      </c>
      <c r="W32" s="45">
        <v>0.51429999999999998</v>
      </c>
      <c r="X32" s="45">
        <v>0.3231</v>
      </c>
      <c r="Y32" s="44">
        <v>0.26729999999999998</v>
      </c>
      <c r="Z32" s="45">
        <v>0.3347</v>
      </c>
      <c r="AA32" s="45">
        <v>0.34389999999999998</v>
      </c>
      <c r="AB32" s="44">
        <v>0.55979999999999996</v>
      </c>
      <c r="AC32" s="45">
        <v>0.34079999999999999</v>
      </c>
      <c r="AD32" s="45">
        <v>0.33679999999999999</v>
      </c>
      <c r="AE32" s="44">
        <v>0.6472</v>
      </c>
      <c r="AF32" s="45">
        <v>0.32379999999999998</v>
      </c>
      <c r="AG32" s="45">
        <v>0.38369999999999999</v>
      </c>
      <c r="AH32" s="45">
        <v>0.3836</v>
      </c>
      <c r="AI32" s="45">
        <v>0.44529999999999997</v>
      </c>
      <c r="AJ32" s="45">
        <v>0.38790000000000002</v>
      </c>
      <c r="AK32" s="81">
        <v>0.52739999999999998</v>
      </c>
    </row>
    <row r="33" spans="1:37" x14ac:dyDescent="0.2">
      <c r="A33" s="4" t="s">
        <v>80</v>
      </c>
      <c r="B33" s="39">
        <v>480</v>
      </c>
      <c r="C33" s="50">
        <v>232</v>
      </c>
      <c r="D33" s="39">
        <v>248</v>
      </c>
      <c r="E33" s="50">
        <v>42</v>
      </c>
      <c r="F33" s="50">
        <v>39</v>
      </c>
      <c r="G33" s="50">
        <v>63</v>
      </c>
      <c r="H33" s="50">
        <v>63</v>
      </c>
      <c r="I33" s="50">
        <v>56</v>
      </c>
      <c r="J33" s="50">
        <v>62</v>
      </c>
      <c r="K33" s="50">
        <v>48</v>
      </c>
      <c r="L33" s="50">
        <v>58</v>
      </c>
      <c r="M33" s="39">
        <v>48</v>
      </c>
      <c r="N33" s="50">
        <v>39</v>
      </c>
      <c r="O33" s="50">
        <v>32</v>
      </c>
      <c r="P33" s="50">
        <v>61</v>
      </c>
      <c r="Q33" s="50">
        <v>16</v>
      </c>
      <c r="R33" s="50">
        <v>63</v>
      </c>
      <c r="S33" s="50">
        <v>14</v>
      </c>
      <c r="T33" s="50">
        <v>43</v>
      </c>
      <c r="U33" s="50">
        <v>62</v>
      </c>
      <c r="V33" s="50">
        <v>44</v>
      </c>
      <c r="W33" s="50">
        <v>24</v>
      </c>
      <c r="X33" s="50">
        <v>40</v>
      </c>
      <c r="Y33" s="39">
        <v>40</v>
      </c>
      <c r="Z33" s="50">
        <v>162</v>
      </c>
      <c r="AA33" s="50">
        <v>283</v>
      </c>
      <c r="AB33" s="39">
        <v>36</v>
      </c>
      <c r="AC33" s="50">
        <v>110</v>
      </c>
      <c r="AD33" s="50">
        <v>340</v>
      </c>
      <c r="AE33" s="39">
        <v>30</v>
      </c>
      <c r="AF33" s="50">
        <v>230</v>
      </c>
      <c r="AG33" s="50">
        <v>217</v>
      </c>
      <c r="AH33" s="50">
        <v>18</v>
      </c>
      <c r="AI33" s="50">
        <v>11</v>
      </c>
      <c r="AJ33" s="50">
        <v>3</v>
      </c>
      <c r="AK33" s="65">
        <v>2</v>
      </c>
    </row>
    <row r="34" spans="1:37" x14ac:dyDescent="0.2">
      <c r="A34" s="9" t="s">
        <v>51</v>
      </c>
      <c r="B34" s="46">
        <v>1</v>
      </c>
      <c r="C34" s="47">
        <v>1</v>
      </c>
      <c r="D34" s="46">
        <v>1</v>
      </c>
      <c r="E34" s="47">
        <v>1</v>
      </c>
      <c r="F34" s="47">
        <v>1</v>
      </c>
      <c r="G34" s="47">
        <v>1</v>
      </c>
      <c r="H34" s="47">
        <v>1</v>
      </c>
      <c r="I34" s="47">
        <v>1</v>
      </c>
      <c r="J34" s="47">
        <v>1</v>
      </c>
      <c r="K34" s="47">
        <v>1</v>
      </c>
      <c r="L34" s="47">
        <v>1</v>
      </c>
      <c r="M34" s="46">
        <v>1</v>
      </c>
      <c r="N34" s="47">
        <v>1</v>
      </c>
      <c r="O34" s="47">
        <v>1</v>
      </c>
      <c r="P34" s="47">
        <v>1</v>
      </c>
      <c r="Q34" s="47">
        <v>1</v>
      </c>
      <c r="R34" s="47">
        <v>1</v>
      </c>
      <c r="S34" s="47">
        <v>1</v>
      </c>
      <c r="T34" s="47">
        <v>1</v>
      </c>
      <c r="U34" s="47">
        <v>1</v>
      </c>
      <c r="V34" s="47">
        <v>1</v>
      </c>
      <c r="W34" s="47">
        <v>1</v>
      </c>
      <c r="X34" s="47">
        <v>1</v>
      </c>
      <c r="Y34" s="46">
        <v>1</v>
      </c>
      <c r="Z34" s="47">
        <v>1</v>
      </c>
      <c r="AA34" s="47">
        <v>1</v>
      </c>
      <c r="AB34" s="46">
        <v>1</v>
      </c>
      <c r="AC34" s="47">
        <v>1</v>
      </c>
      <c r="AD34" s="47">
        <v>1</v>
      </c>
      <c r="AE34" s="46">
        <v>1</v>
      </c>
      <c r="AF34" s="47">
        <v>1</v>
      </c>
      <c r="AG34" s="47">
        <v>1</v>
      </c>
      <c r="AH34" s="47">
        <v>1</v>
      </c>
      <c r="AI34" s="47">
        <v>1</v>
      </c>
      <c r="AJ34" s="47">
        <v>1</v>
      </c>
      <c r="AK34" s="64">
        <v>1</v>
      </c>
    </row>
  </sheetData>
  <mergeCells count="8">
    <mergeCell ref="AC9:AE9"/>
    <mergeCell ref="AF9:AK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L22"/>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31</v>
      </c>
    </row>
    <row r="6" spans="1:38" ht="42" customHeight="1" x14ac:dyDescent="0.2">
      <c r="A6" s="57" t="s">
        <v>160</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82">
        <v>1</v>
      </c>
      <c r="B13" s="39">
        <v>456</v>
      </c>
      <c r="C13" s="50">
        <v>228</v>
      </c>
      <c r="D13" s="39">
        <v>226</v>
      </c>
      <c r="E13" s="50">
        <v>63</v>
      </c>
      <c r="F13" s="50">
        <v>45</v>
      </c>
      <c r="G13" s="50">
        <v>57</v>
      </c>
      <c r="H13" s="50">
        <v>59</v>
      </c>
      <c r="I13" s="50">
        <v>49</v>
      </c>
      <c r="J13" s="50">
        <v>58</v>
      </c>
      <c r="K13" s="50">
        <v>42</v>
      </c>
      <c r="L13" s="50">
        <v>35</v>
      </c>
      <c r="M13" s="39">
        <v>47</v>
      </c>
      <c r="N13" s="50">
        <v>47</v>
      </c>
      <c r="O13" s="50">
        <v>27</v>
      </c>
      <c r="P13" s="50">
        <v>61</v>
      </c>
      <c r="Q13" s="50">
        <v>21</v>
      </c>
      <c r="R13" s="50">
        <v>49</v>
      </c>
      <c r="S13" s="50">
        <v>24</v>
      </c>
      <c r="T13" s="50">
        <v>37</v>
      </c>
      <c r="U13" s="50">
        <v>45</v>
      </c>
      <c r="V13" s="50">
        <v>40</v>
      </c>
      <c r="W13" s="50">
        <v>18</v>
      </c>
      <c r="X13" s="50">
        <v>51</v>
      </c>
      <c r="Y13" s="39">
        <v>33</v>
      </c>
      <c r="Z13" s="50">
        <v>35</v>
      </c>
      <c r="AA13" s="50">
        <v>404</v>
      </c>
      <c r="AB13" s="39">
        <v>17</v>
      </c>
      <c r="AC13" s="50">
        <v>20</v>
      </c>
      <c r="AD13" s="50">
        <v>425</v>
      </c>
      <c r="AE13" s="39">
        <v>11</v>
      </c>
      <c r="AF13" s="50">
        <v>147</v>
      </c>
      <c r="AG13" s="50">
        <v>249</v>
      </c>
      <c r="AH13" s="50">
        <v>33</v>
      </c>
      <c r="AI13" s="50">
        <v>11</v>
      </c>
      <c r="AJ13" s="50">
        <v>4</v>
      </c>
      <c r="AK13" s="50">
        <v>2</v>
      </c>
      <c r="AL13" s="39">
        <v>8</v>
      </c>
    </row>
    <row r="14" spans="1:38" x14ac:dyDescent="0.2">
      <c r="A14" s="4" t="s">
        <v>51</v>
      </c>
      <c r="B14" s="42">
        <v>0.2271</v>
      </c>
      <c r="C14" s="51">
        <v>0.23430000000000001</v>
      </c>
      <c r="D14" s="42">
        <v>0.22070000000000001</v>
      </c>
      <c r="E14" s="51">
        <v>0.31759999999999999</v>
      </c>
      <c r="F14" s="51">
        <v>0.2213</v>
      </c>
      <c r="G14" s="51">
        <v>0.26860000000000001</v>
      </c>
      <c r="H14" s="51">
        <v>0.26939999999999997</v>
      </c>
      <c r="I14" s="51">
        <v>0.21390000000000001</v>
      </c>
      <c r="J14" s="51">
        <v>0.25109999999999999</v>
      </c>
      <c r="K14" s="51">
        <v>0.18390000000000001</v>
      </c>
      <c r="L14" s="51">
        <v>0.1467</v>
      </c>
      <c r="M14" s="42">
        <v>0.1938</v>
      </c>
      <c r="N14" s="51">
        <v>0.27660000000000001</v>
      </c>
      <c r="O14" s="51">
        <v>0.17829999999999999</v>
      </c>
      <c r="P14" s="51">
        <v>0.23769999999999999</v>
      </c>
      <c r="Q14" s="51">
        <v>0.25480000000000003</v>
      </c>
      <c r="R14" s="51">
        <v>0.2208</v>
      </c>
      <c r="S14" s="51">
        <v>0.41089999999999999</v>
      </c>
      <c r="T14" s="51">
        <v>0.2258</v>
      </c>
      <c r="U14" s="51">
        <v>0.1706</v>
      </c>
      <c r="V14" s="51">
        <v>0.24310000000000001</v>
      </c>
      <c r="W14" s="51">
        <v>0.1787</v>
      </c>
      <c r="X14" s="51">
        <v>0.27539999999999998</v>
      </c>
      <c r="Y14" s="42">
        <v>0.18779999999999999</v>
      </c>
      <c r="Z14" s="51">
        <v>8.7400000000000005E-2</v>
      </c>
      <c r="AA14" s="51">
        <v>0.27089999999999997</v>
      </c>
      <c r="AB14" s="42">
        <v>0.14810000000000001</v>
      </c>
      <c r="AC14" s="51">
        <v>7.8700000000000006E-2</v>
      </c>
      <c r="AD14" s="51">
        <v>0.25530000000000003</v>
      </c>
      <c r="AE14" s="42">
        <v>0.1182</v>
      </c>
      <c r="AF14" s="51">
        <v>0.18590000000000001</v>
      </c>
      <c r="AG14" s="51">
        <v>0.25609999999999999</v>
      </c>
      <c r="AH14" s="51">
        <v>0.25640000000000002</v>
      </c>
      <c r="AI14" s="51">
        <v>0.23949999999999999</v>
      </c>
      <c r="AJ14" s="51">
        <v>0.29370000000000002</v>
      </c>
      <c r="AK14" s="51">
        <v>0.13830000000000001</v>
      </c>
      <c r="AL14" s="42">
        <v>0.24299999999999999</v>
      </c>
    </row>
    <row r="15" spans="1:38" x14ac:dyDescent="0.2">
      <c r="A15" s="82">
        <v>2</v>
      </c>
      <c r="B15" s="39">
        <v>599</v>
      </c>
      <c r="C15" s="50">
        <v>279</v>
      </c>
      <c r="D15" s="39">
        <v>318</v>
      </c>
      <c r="E15" s="50">
        <v>58</v>
      </c>
      <c r="F15" s="50">
        <v>69</v>
      </c>
      <c r="G15" s="50">
        <v>75</v>
      </c>
      <c r="H15" s="50">
        <v>65</v>
      </c>
      <c r="I15" s="50">
        <v>59</v>
      </c>
      <c r="J15" s="50">
        <v>63</v>
      </c>
      <c r="K15" s="50">
        <v>67</v>
      </c>
      <c r="L15" s="50">
        <v>82</v>
      </c>
      <c r="M15" s="39">
        <v>60</v>
      </c>
      <c r="N15" s="50">
        <v>44</v>
      </c>
      <c r="O15" s="50">
        <v>40</v>
      </c>
      <c r="P15" s="50">
        <v>83</v>
      </c>
      <c r="Q15" s="50">
        <v>28</v>
      </c>
      <c r="R15" s="50">
        <v>66</v>
      </c>
      <c r="S15" s="50">
        <v>14</v>
      </c>
      <c r="T15" s="50">
        <v>51</v>
      </c>
      <c r="U15" s="50">
        <v>84</v>
      </c>
      <c r="V15" s="50">
        <v>50</v>
      </c>
      <c r="W15" s="50">
        <v>27</v>
      </c>
      <c r="X15" s="50">
        <v>56</v>
      </c>
      <c r="Y15" s="39">
        <v>56</v>
      </c>
      <c r="Z15" s="50">
        <v>119</v>
      </c>
      <c r="AA15" s="50">
        <v>447</v>
      </c>
      <c r="AB15" s="39">
        <v>33</v>
      </c>
      <c r="AC15" s="50">
        <v>73</v>
      </c>
      <c r="AD15" s="50">
        <v>502</v>
      </c>
      <c r="AE15" s="39">
        <v>24</v>
      </c>
      <c r="AF15" s="50">
        <v>242</v>
      </c>
      <c r="AG15" s="50">
        <v>290</v>
      </c>
      <c r="AH15" s="50">
        <v>41</v>
      </c>
      <c r="AI15" s="50">
        <v>11</v>
      </c>
      <c r="AJ15" s="50">
        <v>5</v>
      </c>
      <c r="AK15" s="50">
        <v>1</v>
      </c>
      <c r="AL15" s="39">
        <v>8</v>
      </c>
    </row>
    <row r="16" spans="1:38" x14ac:dyDescent="0.2">
      <c r="A16" s="4" t="s">
        <v>51</v>
      </c>
      <c r="B16" s="42">
        <v>0.29849999999999999</v>
      </c>
      <c r="C16" s="51">
        <v>0.28739999999999999</v>
      </c>
      <c r="D16" s="42">
        <v>0.3105</v>
      </c>
      <c r="E16" s="51">
        <v>0.2923</v>
      </c>
      <c r="F16" s="51">
        <v>0.33839999999999998</v>
      </c>
      <c r="G16" s="51">
        <v>0.3513</v>
      </c>
      <c r="H16" s="51">
        <v>0.30020000000000002</v>
      </c>
      <c r="I16" s="51">
        <v>0.26150000000000001</v>
      </c>
      <c r="J16" s="51">
        <v>0.27429999999999999</v>
      </c>
      <c r="K16" s="51">
        <v>0.29020000000000001</v>
      </c>
      <c r="L16" s="51">
        <v>0.33929999999999999</v>
      </c>
      <c r="M16" s="42">
        <v>0.24640000000000001</v>
      </c>
      <c r="N16" s="51">
        <v>0.25769999999999998</v>
      </c>
      <c r="O16" s="51">
        <v>0.2636</v>
      </c>
      <c r="P16" s="51">
        <v>0.32250000000000001</v>
      </c>
      <c r="Q16" s="51">
        <v>0.3367</v>
      </c>
      <c r="R16" s="51">
        <v>0.29349999999999998</v>
      </c>
      <c r="S16" s="51">
        <v>0.23960000000000001</v>
      </c>
      <c r="T16" s="51">
        <v>0.31059999999999999</v>
      </c>
      <c r="U16" s="51">
        <v>0.31680000000000003</v>
      </c>
      <c r="V16" s="51">
        <v>0.30359999999999998</v>
      </c>
      <c r="W16" s="51">
        <v>0.2717</v>
      </c>
      <c r="X16" s="51">
        <v>0.30020000000000002</v>
      </c>
      <c r="Y16" s="42">
        <v>0.316</v>
      </c>
      <c r="Z16" s="51">
        <v>0.29349999999999998</v>
      </c>
      <c r="AA16" s="51">
        <v>0.2999</v>
      </c>
      <c r="AB16" s="42">
        <v>0.2974</v>
      </c>
      <c r="AC16" s="51">
        <v>0.2923</v>
      </c>
      <c r="AD16" s="51">
        <v>0.30109999999999998</v>
      </c>
      <c r="AE16" s="42">
        <v>0.26640000000000003</v>
      </c>
      <c r="AF16" s="51">
        <v>0.30630000000000002</v>
      </c>
      <c r="AG16" s="51">
        <v>0.29820000000000002</v>
      </c>
      <c r="AH16" s="51">
        <v>0.31159999999999999</v>
      </c>
      <c r="AI16" s="51">
        <v>0.23760000000000001</v>
      </c>
      <c r="AJ16" s="51">
        <v>0.34510000000000002</v>
      </c>
      <c r="AK16" s="51">
        <v>8.4900000000000003E-2</v>
      </c>
      <c r="AL16" s="42">
        <v>0.23449999999999999</v>
      </c>
    </row>
    <row r="17" spans="1:38" x14ac:dyDescent="0.2">
      <c r="A17" s="82">
        <v>3</v>
      </c>
      <c r="B17" s="39">
        <v>569</v>
      </c>
      <c r="C17" s="50">
        <v>269</v>
      </c>
      <c r="D17" s="39">
        <v>296</v>
      </c>
      <c r="E17" s="50">
        <v>54</v>
      </c>
      <c r="F17" s="50">
        <v>56</v>
      </c>
      <c r="G17" s="50">
        <v>50</v>
      </c>
      <c r="H17" s="50">
        <v>60</v>
      </c>
      <c r="I17" s="50">
        <v>72</v>
      </c>
      <c r="J17" s="50">
        <v>64</v>
      </c>
      <c r="K17" s="50">
        <v>68</v>
      </c>
      <c r="L17" s="50">
        <v>73</v>
      </c>
      <c r="M17" s="39">
        <v>72</v>
      </c>
      <c r="N17" s="50">
        <v>48</v>
      </c>
      <c r="O17" s="50">
        <v>53</v>
      </c>
      <c r="P17" s="50">
        <v>74</v>
      </c>
      <c r="Q17" s="50">
        <v>18</v>
      </c>
      <c r="R17" s="50">
        <v>70</v>
      </c>
      <c r="S17" s="50">
        <v>12</v>
      </c>
      <c r="T17" s="50">
        <v>45</v>
      </c>
      <c r="U17" s="50">
        <v>74</v>
      </c>
      <c r="V17" s="50">
        <v>39</v>
      </c>
      <c r="W17" s="50">
        <v>30</v>
      </c>
      <c r="X17" s="50">
        <v>50</v>
      </c>
      <c r="Y17" s="39">
        <v>53</v>
      </c>
      <c r="Z17" s="50">
        <v>138</v>
      </c>
      <c r="AA17" s="50">
        <v>394</v>
      </c>
      <c r="AB17" s="39">
        <v>37</v>
      </c>
      <c r="AC17" s="50">
        <v>80</v>
      </c>
      <c r="AD17" s="50">
        <v>454</v>
      </c>
      <c r="AE17" s="39">
        <v>36</v>
      </c>
      <c r="AF17" s="50">
        <v>240</v>
      </c>
      <c r="AG17" s="50">
        <v>259</v>
      </c>
      <c r="AH17" s="50">
        <v>32</v>
      </c>
      <c r="AI17" s="50">
        <v>19</v>
      </c>
      <c r="AJ17" s="50">
        <v>4</v>
      </c>
      <c r="AK17" s="50">
        <v>6</v>
      </c>
      <c r="AL17" s="39">
        <v>10</v>
      </c>
    </row>
    <row r="18" spans="1:38" x14ac:dyDescent="0.2">
      <c r="A18" s="4" t="s">
        <v>51</v>
      </c>
      <c r="B18" s="42">
        <v>0.28389999999999999</v>
      </c>
      <c r="C18" s="51">
        <v>0.27700000000000002</v>
      </c>
      <c r="D18" s="42">
        <v>0.28920000000000001</v>
      </c>
      <c r="E18" s="51">
        <v>0.26869999999999999</v>
      </c>
      <c r="F18" s="51">
        <v>0.2707</v>
      </c>
      <c r="G18" s="51">
        <v>0.23580000000000001</v>
      </c>
      <c r="H18" s="51">
        <v>0.2757</v>
      </c>
      <c r="I18" s="51">
        <v>0.31890000000000002</v>
      </c>
      <c r="J18" s="52">
        <v>0.28000000000000003</v>
      </c>
      <c r="K18" s="51">
        <v>0.29580000000000001</v>
      </c>
      <c r="L18" s="51">
        <v>0.30530000000000002</v>
      </c>
      <c r="M18" s="42">
        <v>0.29530000000000001</v>
      </c>
      <c r="N18" s="51">
        <v>0.28439999999999999</v>
      </c>
      <c r="O18" s="51">
        <v>0.34960000000000002</v>
      </c>
      <c r="P18" s="51">
        <v>0.28770000000000001</v>
      </c>
      <c r="Q18" s="51">
        <v>0.20860000000000001</v>
      </c>
      <c r="R18" s="51">
        <v>0.31159999999999999</v>
      </c>
      <c r="S18" s="51">
        <v>0.2137</v>
      </c>
      <c r="T18" s="51">
        <v>0.2717</v>
      </c>
      <c r="U18" s="51">
        <v>0.27810000000000001</v>
      </c>
      <c r="V18" s="51">
        <v>0.24099999999999999</v>
      </c>
      <c r="W18" s="51">
        <v>0.3075</v>
      </c>
      <c r="X18" s="51">
        <v>0.26910000000000001</v>
      </c>
      <c r="Y18" s="42">
        <v>0.3019</v>
      </c>
      <c r="Z18" s="51">
        <v>0.34210000000000002</v>
      </c>
      <c r="AA18" s="51">
        <v>0.26450000000000001</v>
      </c>
      <c r="AB18" s="42">
        <v>0.3322</v>
      </c>
      <c r="AC18" s="51">
        <v>0.31909999999999999</v>
      </c>
      <c r="AD18" s="51">
        <v>0.27260000000000001</v>
      </c>
      <c r="AE18" s="42">
        <v>0.39500000000000002</v>
      </c>
      <c r="AF18" s="51">
        <v>0.30309999999999998</v>
      </c>
      <c r="AG18" s="51">
        <v>0.2661</v>
      </c>
      <c r="AH18" s="51">
        <v>0.24249999999999999</v>
      </c>
      <c r="AI18" s="51">
        <v>0.39560000000000001</v>
      </c>
      <c r="AJ18" s="51">
        <v>0.29010000000000002</v>
      </c>
      <c r="AK18" s="51">
        <v>0.375</v>
      </c>
      <c r="AL18" s="42">
        <v>0.3034</v>
      </c>
    </row>
    <row r="19" spans="1:38" x14ac:dyDescent="0.2">
      <c r="A19" s="82">
        <v>4</v>
      </c>
      <c r="B19" s="39">
        <v>382</v>
      </c>
      <c r="C19" s="50">
        <v>196</v>
      </c>
      <c r="D19" s="39">
        <v>184</v>
      </c>
      <c r="E19" s="50">
        <v>24</v>
      </c>
      <c r="F19" s="50">
        <v>35</v>
      </c>
      <c r="G19" s="50">
        <v>31</v>
      </c>
      <c r="H19" s="50">
        <v>34</v>
      </c>
      <c r="I19" s="50">
        <v>47</v>
      </c>
      <c r="J19" s="50">
        <v>45</v>
      </c>
      <c r="K19" s="50">
        <v>53</v>
      </c>
      <c r="L19" s="50">
        <v>50</v>
      </c>
      <c r="M19" s="39">
        <v>64</v>
      </c>
      <c r="N19" s="50">
        <v>31</v>
      </c>
      <c r="O19" s="50">
        <v>32</v>
      </c>
      <c r="P19" s="50">
        <v>39</v>
      </c>
      <c r="Q19" s="50">
        <v>17</v>
      </c>
      <c r="R19" s="50">
        <v>39</v>
      </c>
      <c r="S19" s="50">
        <v>8</v>
      </c>
      <c r="T19" s="50">
        <v>32</v>
      </c>
      <c r="U19" s="50">
        <v>63</v>
      </c>
      <c r="V19" s="50">
        <v>35</v>
      </c>
      <c r="W19" s="50">
        <v>24</v>
      </c>
      <c r="X19" s="50">
        <v>29</v>
      </c>
      <c r="Y19" s="39">
        <v>34</v>
      </c>
      <c r="Z19" s="50">
        <v>112</v>
      </c>
      <c r="AA19" s="50">
        <v>246</v>
      </c>
      <c r="AB19" s="39">
        <v>25</v>
      </c>
      <c r="AC19" s="50">
        <v>78</v>
      </c>
      <c r="AD19" s="50">
        <v>285</v>
      </c>
      <c r="AE19" s="39">
        <v>20</v>
      </c>
      <c r="AF19" s="50">
        <v>162</v>
      </c>
      <c r="AG19" s="50">
        <v>175</v>
      </c>
      <c r="AH19" s="50">
        <v>25</v>
      </c>
      <c r="AI19" s="50">
        <v>6</v>
      </c>
      <c r="AJ19" s="50">
        <v>1</v>
      </c>
      <c r="AK19" s="50">
        <v>7</v>
      </c>
      <c r="AL19" s="39">
        <v>7</v>
      </c>
    </row>
    <row r="20" spans="1:38" x14ac:dyDescent="0.2">
      <c r="A20" s="9" t="s">
        <v>51</v>
      </c>
      <c r="B20" s="44">
        <v>0.19059999999999999</v>
      </c>
      <c r="C20" s="45">
        <v>0.20130000000000001</v>
      </c>
      <c r="D20" s="44">
        <v>0.17960000000000001</v>
      </c>
      <c r="E20" s="45">
        <v>0.12139999999999999</v>
      </c>
      <c r="F20" s="45">
        <v>0.1696</v>
      </c>
      <c r="G20" s="45">
        <v>0.14419999999999999</v>
      </c>
      <c r="H20" s="45">
        <v>0.15479999999999999</v>
      </c>
      <c r="I20" s="45">
        <v>0.20569999999999999</v>
      </c>
      <c r="J20" s="45">
        <v>0.1946</v>
      </c>
      <c r="K20" s="47">
        <v>0.23</v>
      </c>
      <c r="L20" s="45">
        <v>0.2087</v>
      </c>
      <c r="M20" s="44">
        <v>0.2646</v>
      </c>
      <c r="N20" s="45">
        <v>0.18129999999999999</v>
      </c>
      <c r="O20" s="45">
        <v>0.20849999999999999</v>
      </c>
      <c r="P20" s="45">
        <v>0.15210000000000001</v>
      </c>
      <c r="Q20" s="45">
        <v>0.19989999999999999</v>
      </c>
      <c r="R20" s="45">
        <v>0.1741</v>
      </c>
      <c r="S20" s="45">
        <v>0.13589999999999999</v>
      </c>
      <c r="T20" s="45">
        <v>0.19189999999999999</v>
      </c>
      <c r="U20" s="45">
        <v>0.23449999999999999</v>
      </c>
      <c r="V20" s="45">
        <v>0.21229999999999999</v>
      </c>
      <c r="W20" s="45">
        <v>0.2422</v>
      </c>
      <c r="X20" s="45">
        <v>0.1552</v>
      </c>
      <c r="Y20" s="44">
        <v>0.1943</v>
      </c>
      <c r="Z20" s="45">
        <v>0.27700000000000002</v>
      </c>
      <c r="AA20" s="45">
        <v>0.16470000000000001</v>
      </c>
      <c r="AB20" s="44">
        <v>0.22239999999999999</v>
      </c>
      <c r="AC20" s="47">
        <v>0.31</v>
      </c>
      <c r="AD20" s="45">
        <v>0.17100000000000001</v>
      </c>
      <c r="AE20" s="44">
        <v>0.22040000000000001</v>
      </c>
      <c r="AF20" s="45">
        <v>0.20469999999999999</v>
      </c>
      <c r="AG20" s="45">
        <v>0.1797</v>
      </c>
      <c r="AH20" s="45">
        <v>0.18940000000000001</v>
      </c>
      <c r="AI20" s="45">
        <v>0.12740000000000001</v>
      </c>
      <c r="AJ20" s="45">
        <v>7.1099999999999997E-2</v>
      </c>
      <c r="AK20" s="45">
        <v>0.40179999999999999</v>
      </c>
      <c r="AL20" s="44">
        <v>0.21920000000000001</v>
      </c>
    </row>
    <row r="21" spans="1:38" x14ac:dyDescent="0.2">
      <c r="A21" s="4" t="s">
        <v>80</v>
      </c>
      <c r="B21" s="39">
        <v>2006</v>
      </c>
      <c r="C21" s="50">
        <v>972</v>
      </c>
      <c r="D21" s="39">
        <v>1025</v>
      </c>
      <c r="E21" s="50">
        <v>200</v>
      </c>
      <c r="F21" s="50">
        <v>205</v>
      </c>
      <c r="G21" s="50">
        <v>213</v>
      </c>
      <c r="H21" s="50">
        <v>218</v>
      </c>
      <c r="I21" s="50">
        <v>227</v>
      </c>
      <c r="J21" s="50">
        <v>229</v>
      </c>
      <c r="K21" s="50">
        <v>231</v>
      </c>
      <c r="L21" s="50">
        <v>241</v>
      </c>
      <c r="M21" s="39">
        <v>243</v>
      </c>
      <c r="N21" s="50">
        <v>171</v>
      </c>
      <c r="O21" s="50">
        <v>152</v>
      </c>
      <c r="P21" s="50">
        <v>258</v>
      </c>
      <c r="Q21" s="50">
        <v>84</v>
      </c>
      <c r="R21" s="50">
        <v>223</v>
      </c>
      <c r="S21" s="50">
        <v>58</v>
      </c>
      <c r="T21" s="50">
        <v>165</v>
      </c>
      <c r="U21" s="50">
        <v>266</v>
      </c>
      <c r="V21" s="50">
        <v>164</v>
      </c>
      <c r="W21" s="50">
        <v>98</v>
      </c>
      <c r="X21" s="50">
        <v>186</v>
      </c>
      <c r="Y21" s="39">
        <v>177</v>
      </c>
      <c r="Z21" s="50">
        <v>404</v>
      </c>
      <c r="AA21" s="50">
        <v>1491</v>
      </c>
      <c r="AB21" s="39">
        <v>112</v>
      </c>
      <c r="AC21" s="50">
        <v>250</v>
      </c>
      <c r="AD21" s="50">
        <v>1666</v>
      </c>
      <c r="AE21" s="39">
        <v>90</v>
      </c>
      <c r="AF21" s="50">
        <v>791</v>
      </c>
      <c r="AG21" s="50">
        <v>973</v>
      </c>
      <c r="AH21" s="50">
        <v>130</v>
      </c>
      <c r="AI21" s="50">
        <v>47</v>
      </c>
      <c r="AJ21" s="50">
        <v>15</v>
      </c>
      <c r="AK21" s="50">
        <v>16</v>
      </c>
      <c r="AL21" s="39">
        <v>32</v>
      </c>
    </row>
    <row r="22" spans="1:38" x14ac:dyDescent="0.2">
      <c r="A22" s="9" t="s">
        <v>51</v>
      </c>
      <c r="B22" s="46">
        <v>1</v>
      </c>
      <c r="C22" s="47">
        <v>1</v>
      </c>
      <c r="D22" s="46">
        <v>1</v>
      </c>
      <c r="E22" s="47">
        <v>1</v>
      </c>
      <c r="F22" s="47">
        <v>1</v>
      </c>
      <c r="G22" s="47">
        <v>1</v>
      </c>
      <c r="H22" s="47">
        <v>1</v>
      </c>
      <c r="I22" s="47">
        <v>1</v>
      </c>
      <c r="J22" s="47">
        <v>1</v>
      </c>
      <c r="K22" s="47">
        <v>1</v>
      </c>
      <c r="L22" s="47">
        <v>1</v>
      </c>
      <c r="M22" s="46">
        <v>1</v>
      </c>
      <c r="N22" s="47">
        <v>1</v>
      </c>
      <c r="O22" s="47">
        <v>1</v>
      </c>
      <c r="P22" s="47">
        <v>1</v>
      </c>
      <c r="Q22" s="47">
        <v>1</v>
      </c>
      <c r="R22" s="47">
        <v>1</v>
      </c>
      <c r="S22" s="47">
        <v>1</v>
      </c>
      <c r="T22" s="47">
        <v>1</v>
      </c>
      <c r="U22" s="47">
        <v>1</v>
      </c>
      <c r="V22" s="47">
        <v>1</v>
      </c>
      <c r="W22" s="47">
        <v>1</v>
      </c>
      <c r="X22" s="47">
        <v>1</v>
      </c>
      <c r="Y22" s="46">
        <v>1</v>
      </c>
      <c r="Z22" s="47">
        <v>1</v>
      </c>
      <c r="AA22" s="47">
        <v>1</v>
      </c>
      <c r="AB22" s="46">
        <v>1</v>
      </c>
      <c r="AC22" s="47">
        <v>1</v>
      </c>
      <c r="AD22" s="47">
        <v>1</v>
      </c>
      <c r="AE22" s="46">
        <v>1</v>
      </c>
      <c r="AF22" s="47">
        <v>1</v>
      </c>
      <c r="AG22" s="47">
        <v>1</v>
      </c>
      <c r="AH22" s="47">
        <v>1</v>
      </c>
      <c r="AI22" s="47">
        <v>1</v>
      </c>
      <c r="AJ22" s="47">
        <v>1</v>
      </c>
      <c r="AK22" s="47">
        <v>1</v>
      </c>
      <c r="AL22"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L22"/>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208</v>
      </c>
    </row>
    <row r="6" spans="1:38" ht="42" customHeight="1" x14ac:dyDescent="0.2">
      <c r="A6" s="57" t="s">
        <v>161</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82">
        <v>1</v>
      </c>
      <c r="B13" s="39">
        <v>1043</v>
      </c>
      <c r="C13" s="50">
        <v>521</v>
      </c>
      <c r="D13" s="39">
        <v>519</v>
      </c>
      <c r="E13" s="50">
        <v>99</v>
      </c>
      <c r="F13" s="50">
        <v>119</v>
      </c>
      <c r="G13" s="50">
        <v>108</v>
      </c>
      <c r="H13" s="50">
        <v>107</v>
      </c>
      <c r="I13" s="50">
        <v>120</v>
      </c>
      <c r="J13" s="50">
        <v>117</v>
      </c>
      <c r="K13" s="50">
        <v>119</v>
      </c>
      <c r="L13" s="50">
        <v>121</v>
      </c>
      <c r="M13" s="39">
        <v>132</v>
      </c>
      <c r="N13" s="50">
        <v>85</v>
      </c>
      <c r="O13" s="50">
        <v>85</v>
      </c>
      <c r="P13" s="50">
        <v>115</v>
      </c>
      <c r="Q13" s="50">
        <v>39</v>
      </c>
      <c r="R13" s="50">
        <v>121</v>
      </c>
      <c r="S13" s="50">
        <v>20</v>
      </c>
      <c r="T13" s="50">
        <v>89</v>
      </c>
      <c r="U13" s="50">
        <v>162</v>
      </c>
      <c r="V13" s="50">
        <v>93</v>
      </c>
      <c r="W13" s="50">
        <v>58</v>
      </c>
      <c r="X13" s="50">
        <v>79</v>
      </c>
      <c r="Y13" s="39">
        <v>96</v>
      </c>
      <c r="Z13" s="50">
        <v>289</v>
      </c>
      <c r="AA13" s="50">
        <v>678</v>
      </c>
      <c r="AB13" s="39">
        <v>76</v>
      </c>
      <c r="AC13" s="50">
        <v>178</v>
      </c>
      <c r="AD13" s="50">
        <v>803</v>
      </c>
      <c r="AE13" s="39">
        <v>62</v>
      </c>
      <c r="AF13" s="50">
        <v>429</v>
      </c>
      <c r="AG13" s="50">
        <v>511</v>
      </c>
      <c r="AH13" s="50">
        <v>56</v>
      </c>
      <c r="AI13" s="50">
        <v>22</v>
      </c>
      <c r="AJ13" s="50">
        <v>6</v>
      </c>
      <c r="AK13" s="50">
        <v>9</v>
      </c>
      <c r="AL13" s="39">
        <v>10</v>
      </c>
    </row>
    <row r="14" spans="1:38" x14ac:dyDescent="0.2">
      <c r="A14" s="4" t="s">
        <v>51</v>
      </c>
      <c r="B14" s="42">
        <v>0.5202</v>
      </c>
      <c r="C14" s="51">
        <v>0.53569999999999995</v>
      </c>
      <c r="D14" s="42">
        <v>0.50590000000000002</v>
      </c>
      <c r="E14" s="51">
        <v>0.49759999999999999</v>
      </c>
      <c r="F14" s="51">
        <v>0.58169999999999999</v>
      </c>
      <c r="G14" s="51">
        <v>0.50609999999999999</v>
      </c>
      <c r="H14" s="51">
        <v>0.49199999999999999</v>
      </c>
      <c r="I14" s="51">
        <v>0.52839999999999998</v>
      </c>
      <c r="J14" s="51">
        <v>0.51239999999999997</v>
      </c>
      <c r="K14" s="51">
        <v>0.51739999999999997</v>
      </c>
      <c r="L14" s="51">
        <v>0.504</v>
      </c>
      <c r="M14" s="42">
        <v>0.54259999999999997</v>
      </c>
      <c r="N14" s="51">
        <v>0.49569999999999997</v>
      </c>
      <c r="O14" s="52">
        <v>0.56000000000000005</v>
      </c>
      <c r="P14" s="51">
        <v>0.44519999999999998</v>
      </c>
      <c r="Q14" s="51">
        <v>0.46200000000000002</v>
      </c>
      <c r="R14" s="51">
        <v>0.5403</v>
      </c>
      <c r="S14" s="51">
        <v>0.33950000000000002</v>
      </c>
      <c r="T14" s="51">
        <v>0.54010000000000002</v>
      </c>
      <c r="U14" s="51">
        <v>0.60960000000000003</v>
      </c>
      <c r="V14" s="51">
        <v>0.57020000000000004</v>
      </c>
      <c r="W14" s="51">
        <v>0.59150000000000003</v>
      </c>
      <c r="X14" s="51">
        <v>0.42520000000000002</v>
      </c>
      <c r="Y14" s="42">
        <v>0.54210000000000003</v>
      </c>
      <c r="Z14" s="51">
        <v>0.71540000000000004</v>
      </c>
      <c r="AA14" s="51">
        <v>0.45490000000000003</v>
      </c>
      <c r="AB14" s="42">
        <v>0.6855</v>
      </c>
      <c r="AC14" s="51">
        <v>0.71189999999999998</v>
      </c>
      <c r="AD14" s="51">
        <v>0.48230000000000001</v>
      </c>
      <c r="AE14" s="42">
        <v>0.6875</v>
      </c>
      <c r="AF14" s="51">
        <v>0.54249999999999998</v>
      </c>
      <c r="AG14" s="51">
        <v>0.52500000000000002</v>
      </c>
      <c r="AH14" s="51">
        <v>0.43130000000000002</v>
      </c>
      <c r="AI14" s="51">
        <v>0.46110000000000001</v>
      </c>
      <c r="AJ14" s="51">
        <v>0.4274</v>
      </c>
      <c r="AK14" s="51">
        <v>0.52980000000000005</v>
      </c>
      <c r="AL14" s="42">
        <v>0.3125</v>
      </c>
    </row>
    <row r="15" spans="1:38" x14ac:dyDescent="0.2">
      <c r="A15" s="82">
        <v>2</v>
      </c>
      <c r="B15" s="39">
        <v>435</v>
      </c>
      <c r="C15" s="50">
        <v>233</v>
      </c>
      <c r="D15" s="39">
        <v>200</v>
      </c>
      <c r="E15" s="50">
        <v>40</v>
      </c>
      <c r="F15" s="50">
        <v>41</v>
      </c>
      <c r="G15" s="50">
        <v>56</v>
      </c>
      <c r="H15" s="50">
        <v>50</v>
      </c>
      <c r="I15" s="50">
        <v>54</v>
      </c>
      <c r="J15" s="50">
        <v>49</v>
      </c>
      <c r="K15" s="50">
        <v>49</v>
      </c>
      <c r="L15" s="50">
        <v>44</v>
      </c>
      <c r="M15" s="39">
        <v>52</v>
      </c>
      <c r="N15" s="50">
        <v>41</v>
      </c>
      <c r="O15" s="50">
        <v>34</v>
      </c>
      <c r="P15" s="50">
        <v>55</v>
      </c>
      <c r="Q15" s="50">
        <v>23</v>
      </c>
      <c r="R15" s="50">
        <v>44</v>
      </c>
      <c r="S15" s="50">
        <v>12</v>
      </c>
      <c r="T15" s="50">
        <v>37</v>
      </c>
      <c r="U15" s="50">
        <v>52</v>
      </c>
      <c r="V15" s="50">
        <v>28</v>
      </c>
      <c r="W15" s="50">
        <v>15</v>
      </c>
      <c r="X15" s="50">
        <v>53</v>
      </c>
      <c r="Y15" s="39">
        <v>40</v>
      </c>
      <c r="Z15" s="50">
        <v>53</v>
      </c>
      <c r="AA15" s="50">
        <v>364</v>
      </c>
      <c r="AB15" s="39">
        <v>18</v>
      </c>
      <c r="AC15" s="50">
        <v>39</v>
      </c>
      <c r="AD15" s="50">
        <v>383</v>
      </c>
      <c r="AE15" s="39">
        <v>13</v>
      </c>
      <c r="AF15" s="50">
        <v>163</v>
      </c>
      <c r="AG15" s="50">
        <v>216</v>
      </c>
      <c r="AH15" s="50">
        <v>26</v>
      </c>
      <c r="AI15" s="50">
        <v>12</v>
      </c>
      <c r="AJ15" s="50">
        <v>4</v>
      </c>
      <c r="AK15" s="50">
        <v>4</v>
      </c>
      <c r="AL15" s="39">
        <v>10</v>
      </c>
    </row>
    <row r="16" spans="1:38" x14ac:dyDescent="0.2">
      <c r="A16" s="4" t="s">
        <v>51</v>
      </c>
      <c r="B16" s="42">
        <v>0.21690000000000001</v>
      </c>
      <c r="C16" s="51">
        <v>0.23949999999999999</v>
      </c>
      <c r="D16" s="42">
        <v>0.1948</v>
      </c>
      <c r="E16" s="51">
        <v>0.2019</v>
      </c>
      <c r="F16" s="51">
        <v>0.19919999999999999</v>
      </c>
      <c r="G16" s="51">
        <v>0.26229999999999998</v>
      </c>
      <c r="H16" s="51">
        <v>0.23119999999999999</v>
      </c>
      <c r="I16" s="51">
        <v>0.23810000000000001</v>
      </c>
      <c r="J16" s="51">
        <v>0.2127</v>
      </c>
      <c r="K16" s="51">
        <v>0.21360000000000001</v>
      </c>
      <c r="L16" s="51">
        <v>0.18160000000000001</v>
      </c>
      <c r="M16" s="42">
        <v>0.21410000000000001</v>
      </c>
      <c r="N16" s="51">
        <v>0.23799999999999999</v>
      </c>
      <c r="O16" s="51">
        <v>0.22289999999999999</v>
      </c>
      <c r="P16" s="51">
        <v>0.21490000000000001</v>
      </c>
      <c r="Q16" s="51">
        <v>0.27389999999999998</v>
      </c>
      <c r="R16" s="51">
        <v>0.19589999999999999</v>
      </c>
      <c r="S16" s="51">
        <v>0.21060000000000001</v>
      </c>
      <c r="T16" s="51">
        <v>0.22470000000000001</v>
      </c>
      <c r="U16" s="51">
        <v>0.19620000000000001</v>
      </c>
      <c r="V16" s="51">
        <v>0.1706</v>
      </c>
      <c r="W16" s="51">
        <v>0.15310000000000001</v>
      </c>
      <c r="X16" s="51">
        <v>0.28599999999999998</v>
      </c>
      <c r="Y16" s="42">
        <v>0.22439999999999999</v>
      </c>
      <c r="Z16" s="51">
        <v>0.13220000000000001</v>
      </c>
      <c r="AA16" s="51">
        <v>0.2442</v>
      </c>
      <c r="AB16" s="42">
        <v>0.15920000000000001</v>
      </c>
      <c r="AC16" s="51">
        <v>0.15629999999999999</v>
      </c>
      <c r="AD16" s="51">
        <v>0.2301</v>
      </c>
      <c r="AE16" s="42">
        <v>0.1421</v>
      </c>
      <c r="AF16" s="51">
        <v>0.20569999999999999</v>
      </c>
      <c r="AG16" s="51">
        <v>0.2218</v>
      </c>
      <c r="AH16" s="51">
        <v>0.1973</v>
      </c>
      <c r="AI16" s="51">
        <v>0.25900000000000001</v>
      </c>
      <c r="AJ16" s="51">
        <v>0.29260000000000003</v>
      </c>
      <c r="AK16" s="51">
        <v>0.23069999999999999</v>
      </c>
      <c r="AL16" s="42">
        <v>0.32029999999999997</v>
      </c>
    </row>
    <row r="17" spans="1:38" x14ac:dyDescent="0.2">
      <c r="A17" s="82">
        <v>3</v>
      </c>
      <c r="B17" s="39">
        <v>403</v>
      </c>
      <c r="C17" s="50">
        <v>174</v>
      </c>
      <c r="D17" s="39">
        <v>227</v>
      </c>
      <c r="E17" s="50">
        <v>55</v>
      </c>
      <c r="F17" s="50">
        <v>33</v>
      </c>
      <c r="G17" s="50">
        <v>39</v>
      </c>
      <c r="H17" s="50">
        <v>45</v>
      </c>
      <c r="I17" s="50">
        <v>39</v>
      </c>
      <c r="J17" s="50">
        <v>46</v>
      </c>
      <c r="K17" s="50">
        <v>52</v>
      </c>
      <c r="L17" s="50">
        <v>57</v>
      </c>
      <c r="M17" s="39">
        <v>37</v>
      </c>
      <c r="N17" s="50">
        <v>31</v>
      </c>
      <c r="O17" s="50">
        <v>25</v>
      </c>
      <c r="P17" s="50">
        <v>74</v>
      </c>
      <c r="Q17" s="50">
        <v>14</v>
      </c>
      <c r="R17" s="50">
        <v>45</v>
      </c>
      <c r="S17" s="50">
        <v>19</v>
      </c>
      <c r="T17" s="50">
        <v>33</v>
      </c>
      <c r="U17" s="50">
        <v>37</v>
      </c>
      <c r="V17" s="50">
        <v>34</v>
      </c>
      <c r="W17" s="50">
        <v>21</v>
      </c>
      <c r="X17" s="50">
        <v>39</v>
      </c>
      <c r="Y17" s="39">
        <v>28</v>
      </c>
      <c r="Z17" s="50">
        <v>39</v>
      </c>
      <c r="AA17" s="50">
        <v>352</v>
      </c>
      <c r="AB17" s="39">
        <v>11</v>
      </c>
      <c r="AC17" s="50">
        <v>20</v>
      </c>
      <c r="AD17" s="50">
        <v>374</v>
      </c>
      <c r="AE17" s="39">
        <v>9</v>
      </c>
      <c r="AF17" s="50">
        <v>150</v>
      </c>
      <c r="AG17" s="50">
        <v>196</v>
      </c>
      <c r="AH17" s="50">
        <v>36</v>
      </c>
      <c r="AI17" s="50">
        <v>9</v>
      </c>
      <c r="AJ17" s="50">
        <v>3</v>
      </c>
      <c r="AK17" s="50">
        <v>3</v>
      </c>
      <c r="AL17" s="39">
        <v>7</v>
      </c>
    </row>
    <row r="18" spans="1:38" x14ac:dyDescent="0.2">
      <c r="A18" s="4" t="s">
        <v>51</v>
      </c>
      <c r="B18" s="42">
        <v>0.20069999999999999</v>
      </c>
      <c r="C18" s="51">
        <v>0.17949999999999999</v>
      </c>
      <c r="D18" s="42">
        <v>0.22140000000000001</v>
      </c>
      <c r="E18" s="51">
        <v>0.27429999999999999</v>
      </c>
      <c r="F18" s="52">
        <v>0.16</v>
      </c>
      <c r="G18" s="51">
        <v>0.18099999999999999</v>
      </c>
      <c r="H18" s="51">
        <v>0.20580000000000001</v>
      </c>
      <c r="I18" s="51">
        <v>0.17169999999999999</v>
      </c>
      <c r="J18" s="51">
        <v>0.2006</v>
      </c>
      <c r="K18" s="51">
        <v>0.2266</v>
      </c>
      <c r="L18" s="51">
        <v>0.23769999999999999</v>
      </c>
      <c r="M18" s="42">
        <v>0.15359999999999999</v>
      </c>
      <c r="N18" s="51">
        <v>0.18459999999999999</v>
      </c>
      <c r="O18" s="51">
        <v>0.16689999999999999</v>
      </c>
      <c r="P18" s="51">
        <v>0.28639999999999999</v>
      </c>
      <c r="Q18" s="51">
        <v>0.1721</v>
      </c>
      <c r="R18" s="51">
        <v>0.2029</v>
      </c>
      <c r="S18" s="51">
        <v>0.32800000000000001</v>
      </c>
      <c r="T18" s="51">
        <v>0.20269999999999999</v>
      </c>
      <c r="U18" s="51">
        <v>0.13980000000000001</v>
      </c>
      <c r="V18" s="51">
        <v>0.2094</v>
      </c>
      <c r="W18" s="51">
        <v>0.21229999999999999</v>
      </c>
      <c r="X18" s="51">
        <v>0.2072</v>
      </c>
      <c r="Y18" s="42">
        <v>0.15740000000000001</v>
      </c>
      <c r="Z18" s="51">
        <v>9.7699999999999995E-2</v>
      </c>
      <c r="AA18" s="51">
        <v>0.2364</v>
      </c>
      <c r="AB18" s="42">
        <v>9.7100000000000006E-2</v>
      </c>
      <c r="AC18" s="51">
        <v>7.85E-2</v>
      </c>
      <c r="AD18" s="51">
        <v>0.22459999999999999</v>
      </c>
      <c r="AE18" s="42">
        <v>9.8799999999999999E-2</v>
      </c>
      <c r="AF18" s="51">
        <v>0.18909999999999999</v>
      </c>
      <c r="AG18" s="51">
        <v>0.20100000000000001</v>
      </c>
      <c r="AH18" s="51">
        <v>0.2732</v>
      </c>
      <c r="AI18" s="51">
        <v>0.20019999999999999</v>
      </c>
      <c r="AJ18" s="51">
        <v>0.21379999999999999</v>
      </c>
      <c r="AK18" s="51">
        <v>0.157</v>
      </c>
      <c r="AL18" s="42">
        <v>0.2044</v>
      </c>
    </row>
    <row r="19" spans="1:38" x14ac:dyDescent="0.2">
      <c r="A19" s="82">
        <v>4</v>
      </c>
      <c r="B19" s="39">
        <v>125</v>
      </c>
      <c r="C19" s="50">
        <v>44</v>
      </c>
      <c r="D19" s="39">
        <v>80</v>
      </c>
      <c r="E19" s="50">
        <v>5</v>
      </c>
      <c r="F19" s="50">
        <v>12</v>
      </c>
      <c r="G19" s="50">
        <v>11</v>
      </c>
      <c r="H19" s="50">
        <v>15</v>
      </c>
      <c r="I19" s="50">
        <v>14</v>
      </c>
      <c r="J19" s="50">
        <v>17</v>
      </c>
      <c r="K19" s="50">
        <v>10</v>
      </c>
      <c r="L19" s="50">
        <v>18</v>
      </c>
      <c r="M19" s="39">
        <v>22</v>
      </c>
      <c r="N19" s="50">
        <v>14</v>
      </c>
      <c r="O19" s="50">
        <v>8</v>
      </c>
      <c r="P19" s="50">
        <v>14</v>
      </c>
      <c r="Q19" s="50">
        <v>8</v>
      </c>
      <c r="R19" s="50">
        <v>14</v>
      </c>
      <c r="S19" s="50">
        <v>7</v>
      </c>
      <c r="T19" s="50">
        <v>5</v>
      </c>
      <c r="U19" s="50">
        <v>14</v>
      </c>
      <c r="V19" s="50">
        <v>8</v>
      </c>
      <c r="W19" s="50">
        <v>4</v>
      </c>
      <c r="X19" s="50">
        <v>15</v>
      </c>
      <c r="Y19" s="39">
        <v>13</v>
      </c>
      <c r="Z19" s="50">
        <v>22</v>
      </c>
      <c r="AA19" s="50">
        <v>96</v>
      </c>
      <c r="AB19" s="39">
        <v>6</v>
      </c>
      <c r="AC19" s="50">
        <v>13</v>
      </c>
      <c r="AD19" s="50">
        <v>105</v>
      </c>
      <c r="AE19" s="39">
        <v>6</v>
      </c>
      <c r="AF19" s="50">
        <v>50</v>
      </c>
      <c r="AG19" s="50">
        <v>51</v>
      </c>
      <c r="AH19" s="50">
        <v>13</v>
      </c>
      <c r="AI19" s="50">
        <v>4</v>
      </c>
      <c r="AJ19" s="50">
        <v>1</v>
      </c>
      <c r="AK19" s="50">
        <v>1</v>
      </c>
      <c r="AL19" s="39">
        <v>5</v>
      </c>
    </row>
    <row r="20" spans="1:38" x14ac:dyDescent="0.2">
      <c r="A20" s="9" t="s">
        <v>51</v>
      </c>
      <c r="B20" s="44">
        <v>6.2100000000000002E-2</v>
      </c>
      <c r="C20" s="45">
        <v>4.53E-2</v>
      </c>
      <c r="D20" s="44">
        <v>7.7899999999999997E-2</v>
      </c>
      <c r="E20" s="45">
        <v>2.6100000000000002E-2</v>
      </c>
      <c r="F20" s="45">
        <v>5.91E-2</v>
      </c>
      <c r="G20" s="45">
        <v>5.0599999999999999E-2</v>
      </c>
      <c r="H20" s="45">
        <v>7.0999999999999994E-2</v>
      </c>
      <c r="I20" s="45">
        <v>6.1800000000000001E-2</v>
      </c>
      <c r="J20" s="45">
        <v>7.4399999999999994E-2</v>
      </c>
      <c r="K20" s="45">
        <v>4.24E-2</v>
      </c>
      <c r="L20" s="45">
        <v>7.6700000000000004E-2</v>
      </c>
      <c r="M20" s="44">
        <v>8.9700000000000002E-2</v>
      </c>
      <c r="N20" s="45">
        <v>8.1699999999999995E-2</v>
      </c>
      <c r="O20" s="45">
        <v>5.0299999999999997E-2</v>
      </c>
      <c r="P20" s="45">
        <v>5.3499999999999999E-2</v>
      </c>
      <c r="Q20" s="45">
        <v>9.1899999999999996E-2</v>
      </c>
      <c r="R20" s="45">
        <v>6.0999999999999999E-2</v>
      </c>
      <c r="S20" s="45">
        <v>0.122</v>
      </c>
      <c r="T20" s="45">
        <v>3.2500000000000001E-2</v>
      </c>
      <c r="U20" s="45">
        <v>5.4300000000000001E-2</v>
      </c>
      <c r="V20" s="45">
        <v>4.9700000000000001E-2</v>
      </c>
      <c r="W20" s="45">
        <v>4.3099999999999999E-2</v>
      </c>
      <c r="X20" s="45">
        <v>8.1600000000000006E-2</v>
      </c>
      <c r="Y20" s="44">
        <v>7.6200000000000004E-2</v>
      </c>
      <c r="Z20" s="45">
        <v>5.4699999999999999E-2</v>
      </c>
      <c r="AA20" s="45">
        <v>6.4500000000000002E-2</v>
      </c>
      <c r="AB20" s="44">
        <v>5.8200000000000002E-2</v>
      </c>
      <c r="AC20" s="45">
        <v>5.33E-2</v>
      </c>
      <c r="AD20" s="45">
        <v>6.3E-2</v>
      </c>
      <c r="AE20" s="44">
        <v>7.1599999999999997E-2</v>
      </c>
      <c r="AF20" s="45">
        <v>6.2700000000000006E-2</v>
      </c>
      <c r="AG20" s="45">
        <v>5.2200000000000003E-2</v>
      </c>
      <c r="AH20" s="45">
        <v>9.8100000000000007E-2</v>
      </c>
      <c r="AI20" s="45">
        <v>7.9699999999999993E-2</v>
      </c>
      <c r="AJ20" s="45">
        <v>6.6199999999999995E-2</v>
      </c>
      <c r="AK20" s="45">
        <v>8.2500000000000004E-2</v>
      </c>
      <c r="AL20" s="44">
        <v>0.1628</v>
      </c>
    </row>
    <row r="21" spans="1:38" x14ac:dyDescent="0.2">
      <c r="A21" s="4" t="s">
        <v>80</v>
      </c>
      <c r="B21" s="39">
        <v>2006</v>
      </c>
      <c r="C21" s="50">
        <v>972</v>
      </c>
      <c r="D21" s="39">
        <v>1025</v>
      </c>
      <c r="E21" s="50">
        <v>200</v>
      </c>
      <c r="F21" s="50">
        <v>205</v>
      </c>
      <c r="G21" s="50">
        <v>213</v>
      </c>
      <c r="H21" s="50">
        <v>218</v>
      </c>
      <c r="I21" s="50">
        <v>227</v>
      </c>
      <c r="J21" s="50">
        <v>229</v>
      </c>
      <c r="K21" s="50">
        <v>231</v>
      </c>
      <c r="L21" s="50">
        <v>241</v>
      </c>
      <c r="M21" s="39">
        <v>243</v>
      </c>
      <c r="N21" s="50">
        <v>171</v>
      </c>
      <c r="O21" s="50">
        <v>152</v>
      </c>
      <c r="P21" s="50">
        <v>258</v>
      </c>
      <c r="Q21" s="50">
        <v>84</v>
      </c>
      <c r="R21" s="50">
        <v>223</v>
      </c>
      <c r="S21" s="50">
        <v>58</v>
      </c>
      <c r="T21" s="50">
        <v>165</v>
      </c>
      <c r="U21" s="50">
        <v>266</v>
      </c>
      <c r="V21" s="50">
        <v>164</v>
      </c>
      <c r="W21" s="50">
        <v>98</v>
      </c>
      <c r="X21" s="50">
        <v>186</v>
      </c>
      <c r="Y21" s="39">
        <v>177</v>
      </c>
      <c r="Z21" s="50">
        <v>404</v>
      </c>
      <c r="AA21" s="50">
        <v>1491</v>
      </c>
      <c r="AB21" s="39">
        <v>112</v>
      </c>
      <c r="AC21" s="50">
        <v>250</v>
      </c>
      <c r="AD21" s="50">
        <v>1666</v>
      </c>
      <c r="AE21" s="39">
        <v>90</v>
      </c>
      <c r="AF21" s="50">
        <v>791</v>
      </c>
      <c r="AG21" s="50">
        <v>973</v>
      </c>
      <c r="AH21" s="50">
        <v>130</v>
      </c>
      <c r="AI21" s="50">
        <v>47</v>
      </c>
      <c r="AJ21" s="50">
        <v>15</v>
      </c>
      <c r="AK21" s="50">
        <v>16</v>
      </c>
      <c r="AL21" s="39">
        <v>32</v>
      </c>
    </row>
    <row r="22" spans="1:38" x14ac:dyDescent="0.2">
      <c r="A22" s="9" t="s">
        <v>51</v>
      </c>
      <c r="B22" s="46">
        <v>1</v>
      </c>
      <c r="C22" s="47">
        <v>1</v>
      </c>
      <c r="D22" s="46">
        <v>1</v>
      </c>
      <c r="E22" s="47">
        <v>1</v>
      </c>
      <c r="F22" s="47">
        <v>1</v>
      </c>
      <c r="G22" s="47">
        <v>1</v>
      </c>
      <c r="H22" s="47">
        <v>1</v>
      </c>
      <c r="I22" s="47">
        <v>1</v>
      </c>
      <c r="J22" s="47">
        <v>1</v>
      </c>
      <c r="K22" s="47">
        <v>1</v>
      </c>
      <c r="L22" s="47">
        <v>1</v>
      </c>
      <c r="M22" s="46">
        <v>1</v>
      </c>
      <c r="N22" s="47">
        <v>1</v>
      </c>
      <c r="O22" s="47">
        <v>1</v>
      </c>
      <c r="P22" s="47">
        <v>1</v>
      </c>
      <c r="Q22" s="47">
        <v>1</v>
      </c>
      <c r="R22" s="47">
        <v>1</v>
      </c>
      <c r="S22" s="47">
        <v>1</v>
      </c>
      <c r="T22" s="47">
        <v>1</v>
      </c>
      <c r="U22" s="47">
        <v>1</v>
      </c>
      <c r="V22" s="47">
        <v>1</v>
      </c>
      <c r="W22" s="47">
        <v>1</v>
      </c>
      <c r="X22" s="47">
        <v>1</v>
      </c>
      <c r="Y22" s="46">
        <v>1</v>
      </c>
      <c r="Z22" s="47">
        <v>1</v>
      </c>
      <c r="AA22" s="47">
        <v>1</v>
      </c>
      <c r="AB22" s="46">
        <v>1</v>
      </c>
      <c r="AC22" s="47">
        <v>1</v>
      </c>
      <c r="AD22" s="47">
        <v>1</v>
      </c>
      <c r="AE22" s="46">
        <v>1</v>
      </c>
      <c r="AF22" s="47">
        <v>1</v>
      </c>
      <c r="AG22" s="47">
        <v>1</v>
      </c>
      <c r="AH22" s="47">
        <v>1</v>
      </c>
      <c r="AI22" s="47">
        <v>1</v>
      </c>
      <c r="AJ22" s="47">
        <v>1</v>
      </c>
      <c r="AK22" s="47">
        <v>1</v>
      </c>
      <c r="AL22"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L22"/>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209</v>
      </c>
    </row>
    <row r="6" spans="1:38" ht="42" customHeight="1" x14ac:dyDescent="0.2">
      <c r="A6" s="57" t="s">
        <v>162</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82">
        <v>1</v>
      </c>
      <c r="B13" s="39">
        <v>206</v>
      </c>
      <c r="C13" s="50">
        <v>98</v>
      </c>
      <c r="D13" s="39">
        <v>105</v>
      </c>
      <c r="E13" s="50">
        <v>14</v>
      </c>
      <c r="F13" s="50">
        <v>20</v>
      </c>
      <c r="G13" s="50">
        <v>25</v>
      </c>
      <c r="H13" s="50">
        <v>20</v>
      </c>
      <c r="I13" s="50">
        <v>28</v>
      </c>
      <c r="J13" s="50">
        <v>21</v>
      </c>
      <c r="K13" s="50">
        <v>24</v>
      </c>
      <c r="L13" s="50">
        <v>27</v>
      </c>
      <c r="M13" s="39">
        <v>26</v>
      </c>
      <c r="N13" s="50">
        <v>19</v>
      </c>
      <c r="O13" s="50">
        <v>16</v>
      </c>
      <c r="P13" s="50">
        <v>25</v>
      </c>
      <c r="Q13" s="50">
        <v>12</v>
      </c>
      <c r="R13" s="50">
        <v>21</v>
      </c>
      <c r="S13" s="50">
        <v>9</v>
      </c>
      <c r="T13" s="50">
        <v>12</v>
      </c>
      <c r="U13" s="50">
        <v>29</v>
      </c>
      <c r="V13" s="50">
        <v>15</v>
      </c>
      <c r="W13" s="50">
        <v>6</v>
      </c>
      <c r="X13" s="50">
        <v>25</v>
      </c>
      <c r="Y13" s="39">
        <v>16</v>
      </c>
      <c r="Z13" s="50">
        <v>35</v>
      </c>
      <c r="AA13" s="50">
        <v>159</v>
      </c>
      <c r="AB13" s="39">
        <v>11</v>
      </c>
      <c r="AC13" s="50">
        <v>22</v>
      </c>
      <c r="AD13" s="50">
        <v>171</v>
      </c>
      <c r="AE13" s="39">
        <v>12</v>
      </c>
      <c r="AF13" s="50">
        <v>95</v>
      </c>
      <c r="AG13" s="50">
        <v>70</v>
      </c>
      <c r="AH13" s="50">
        <v>13</v>
      </c>
      <c r="AI13" s="50">
        <v>9</v>
      </c>
      <c r="AJ13" s="50">
        <v>3</v>
      </c>
      <c r="AK13" s="50">
        <v>3</v>
      </c>
      <c r="AL13" s="39">
        <v>12</v>
      </c>
    </row>
    <row r="14" spans="1:38" x14ac:dyDescent="0.2">
      <c r="A14" s="4" t="s">
        <v>51</v>
      </c>
      <c r="B14" s="42">
        <v>0.10249999999999999</v>
      </c>
      <c r="C14" s="51">
        <v>0.1008</v>
      </c>
      <c r="D14" s="42">
        <v>0.1028</v>
      </c>
      <c r="E14" s="51">
        <v>7.0099999999999996E-2</v>
      </c>
      <c r="F14" s="51">
        <v>9.6500000000000002E-2</v>
      </c>
      <c r="G14" s="51">
        <v>0.1182</v>
      </c>
      <c r="H14" s="51">
        <v>9.1899999999999996E-2</v>
      </c>
      <c r="I14" s="51">
        <v>0.125</v>
      </c>
      <c r="J14" s="51">
        <v>9.0800000000000006E-2</v>
      </c>
      <c r="K14" s="51">
        <v>0.1056</v>
      </c>
      <c r="L14" s="51">
        <v>0.1113</v>
      </c>
      <c r="M14" s="42">
        <v>0.1086</v>
      </c>
      <c r="N14" s="51">
        <v>0.1118</v>
      </c>
      <c r="O14" s="51">
        <v>0.1062</v>
      </c>
      <c r="P14" s="51">
        <v>9.5799999999999996E-2</v>
      </c>
      <c r="Q14" s="51">
        <v>0.13880000000000001</v>
      </c>
      <c r="R14" s="51">
        <v>9.2700000000000005E-2</v>
      </c>
      <c r="S14" s="51">
        <v>0.15459999999999999</v>
      </c>
      <c r="T14" s="51">
        <v>7.2800000000000004E-2</v>
      </c>
      <c r="U14" s="51">
        <v>0.10780000000000001</v>
      </c>
      <c r="V14" s="51">
        <v>9.1999999999999998E-2</v>
      </c>
      <c r="W14" s="51">
        <v>6.0900000000000003E-2</v>
      </c>
      <c r="X14" s="51">
        <v>0.13500000000000001</v>
      </c>
      <c r="Y14" s="42">
        <v>9.2499999999999999E-2</v>
      </c>
      <c r="Z14" s="51">
        <v>8.6099999999999996E-2</v>
      </c>
      <c r="AA14" s="51">
        <v>0.107</v>
      </c>
      <c r="AB14" s="42">
        <v>0.1022</v>
      </c>
      <c r="AC14" s="51">
        <v>8.9499999999999996E-2</v>
      </c>
      <c r="AD14" s="51">
        <v>0.10290000000000001</v>
      </c>
      <c r="AE14" s="42">
        <v>0.13089999999999999</v>
      </c>
      <c r="AF14" s="51">
        <v>0.1195</v>
      </c>
      <c r="AG14" s="51">
        <v>7.22E-2</v>
      </c>
      <c r="AH14" s="51">
        <v>0.1026</v>
      </c>
      <c r="AI14" s="51">
        <v>0.20050000000000001</v>
      </c>
      <c r="AJ14" s="51">
        <v>0.2205</v>
      </c>
      <c r="AK14" s="51">
        <v>0.17399999999999999</v>
      </c>
      <c r="AL14" s="42">
        <v>0.36380000000000001</v>
      </c>
    </row>
    <row r="15" spans="1:38" x14ac:dyDescent="0.2">
      <c r="A15" s="82">
        <v>2</v>
      </c>
      <c r="B15" s="39">
        <v>380</v>
      </c>
      <c r="C15" s="50">
        <v>212</v>
      </c>
      <c r="D15" s="39">
        <v>167</v>
      </c>
      <c r="E15" s="50">
        <v>24</v>
      </c>
      <c r="F15" s="50">
        <v>29</v>
      </c>
      <c r="G15" s="50">
        <v>30</v>
      </c>
      <c r="H15" s="50">
        <v>38</v>
      </c>
      <c r="I15" s="50">
        <v>45</v>
      </c>
      <c r="J15" s="50">
        <v>50</v>
      </c>
      <c r="K15" s="50">
        <v>57</v>
      </c>
      <c r="L15" s="50">
        <v>45</v>
      </c>
      <c r="M15" s="39">
        <v>62</v>
      </c>
      <c r="N15" s="50">
        <v>29</v>
      </c>
      <c r="O15" s="50">
        <v>33</v>
      </c>
      <c r="P15" s="50">
        <v>45</v>
      </c>
      <c r="Q15" s="50">
        <v>12</v>
      </c>
      <c r="R15" s="50">
        <v>49</v>
      </c>
      <c r="S15" s="50">
        <v>5</v>
      </c>
      <c r="T15" s="50">
        <v>29</v>
      </c>
      <c r="U15" s="50">
        <v>54</v>
      </c>
      <c r="V15" s="50">
        <v>38</v>
      </c>
      <c r="W15" s="50">
        <v>28</v>
      </c>
      <c r="X15" s="50">
        <v>31</v>
      </c>
      <c r="Y15" s="39">
        <v>27</v>
      </c>
      <c r="Z15" s="50">
        <v>95</v>
      </c>
      <c r="AA15" s="50">
        <v>264</v>
      </c>
      <c r="AB15" s="39">
        <v>22</v>
      </c>
      <c r="AC15" s="50">
        <v>59</v>
      </c>
      <c r="AD15" s="50">
        <v>305</v>
      </c>
      <c r="AE15" s="39">
        <v>17</v>
      </c>
      <c r="AF15" s="50">
        <v>140</v>
      </c>
      <c r="AG15" s="50">
        <v>197</v>
      </c>
      <c r="AH15" s="50">
        <v>21</v>
      </c>
      <c r="AI15" s="50">
        <v>9</v>
      </c>
      <c r="AJ15" s="50">
        <v>4</v>
      </c>
      <c r="AK15" s="50">
        <v>4</v>
      </c>
      <c r="AL15" s="39">
        <v>4</v>
      </c>
    </row>
    <row r="16" spans="1:38" x14ac:dyDescent="0.2">
      <c r="A16" s="4" t="s">
        <v>51</v>
      </c>
      <c r="B16" s="42">
        <v>0.18959999999999999</v>
      </c>
      <c r="C16" s="51">
        <v>0.21820000000000001</v>
      </c>
      <c r="D16" s="42">
        <v>0.16339999999999999</v>
      </c>
      <c r="E16" s="51">
        <v>0.1221</v>
      </c>
      <c r="F16" s="51">
        <v>0.1434</v>
      </c>
      <c r="G16" s="51">
        <v>0.13850000000000001</v>
      </c>
      <c r="H16" s="51">
        <v>0.17319999999999999</v>
      </c>
      <c r="I16" s="51">
        <v>0.19969999999999999</v>
      </c>
      <c r="J16" s="51">
        <v>0.21829999999999999</v>
      </c>
      <c r="K16" s="51">
        <v>0.24490000000000001</v>
      </c>
      <c r="L16" s="51">
        <v>0.18679999999999999</v>
      </c>
      <c r="M16" s="42">
        <v>0.25729999999999997</v>
      </c>
      <c r="N16" s="51">
        <v>0.1709</v>
      </c>
      <c r="O16" s="51">
        <v>0.21529999999999999</v>
      </c>
      <c r="P16" s="51">
        <v>0.17519999999999999</v>
      </c>
      <c r="Q16" s="51">
        <v>0.1416</v>
      </c>
      <c r="R16" s="51">
        <v>0.221</v>
      </c>
      <c r="S16" s="51">
        <v>8.3799999999999999E-2</v>
      </c>
      <c r="T16" s="51">
        <v>0.17610000000000001</v>
      </c>
      <c r="U16" s="51">
        <v>0.2039</v>
      </c>
      <c r="V16" s="51">
        <v>0.23180000000000001</v>
      </c>
      <c r="W16" s="51">
        <v>0.28339999999999999</v>
      </c>
      <c r="X16" s="51">
        <v>0.1638</v>
      </c>
      <c r="Y16" s="42">
        <v>0.15029999999999999</v>
      </c>
      <c r="Z16" s="51">
        <v>0.23419999999999999</v>
      </c>
      <c r="AA16" s="51">
        <v>0.17680000000000001</v>
      </c>
      <c r="AB16" s="42">
        <v>0.19889999999999999</v>
      </c>
      <c r="AC16" s="51">
        <v>0.2359</v>
      </c>
      <c r="AD16" s="51">
        <v>0.18290000000000001</v>
      </c>
      <c r="AE16" s="42">
        <v>0.18529999999999999</v>
      </c>
      <c r="AF16" s="51">
        <v>0.17749999999999999</v>
      </c>
      <c r="AG16" s="51">
        <v>0.20250000000000001</v>
      </c>
      <c r="AH16" s="51">
        <v>0.1603</v>
      </c>
      <c r="AI16" s="51">
        <v>0.19939999999999999</v>
      </c>
      <c r="AJ16" s="51">
        <v>0.25840000000000002</v>
      </c>
      <c r="AK16" s="51">
        <v>0.25319999999999998</v>
      </c>
      <c r="AL16" s="42">
        <v>0.13730000000000001</v>
      </c>
    </row>
    <row r="17" spans="1:38" x14ac:dyDescent="0.2">
      <c r="A17" s="82">
        <v>3</v>
      </c>
      <c r="B17" s="39">
        <v>379</v>
      </c>
      <c r="C17" s="50">
        <v>183</v>
      </c>
      <c r="D17" s="39">
        <v>193</v>
      </c>
      <c r="E17" s="50">
        <v>29</v>
      </c>
      <c r="F17" s="50">
        <v>37</v>
      </c>
      <c r="G17" s="50">
        <v>44</v>
      </c>
      <c r="H17" s="50">
        <v>52</v>
      </c>
      <c r="I17" s="50">
        <v>46</v>
      </c>
      <c r="J17" s="50">
        <v>48</v>
      </c>
      <c r="K17" s="50">
        <v>35</v>
      </c>
      <c r="L17" s="50">
        <v>40</v>
      </c>
      <c r="M17" s="39">
        <v>47</v>
      </c>
      <c r="N17" s="50">
        <v>33</v>
      </c>
      <c r="O17" s="50">
        <v>25</v>
      </c>
      <c r="P17" s="50">
        <v>45</v>
      </c>
      <c r="Q17" s="50">
        <v>24</v>
      </c>
      <c r="R17" s="50">
        <v>36</v>
      </c>
      <c r="S17" s="50">
        <v>10</v>
      </c>
      <c r="T17" s="50">
        <v>27</v>
      </c>
      <c r="U17" s="50">
        <v>56</v>
      </c>
      <c r="V17" s="50">
        <v>31</v>
      </c>
      <c r="W17" s="50">
        <v>18</v>
      </c>
      <c r="X17" s="50">
        <v>34</v>
      </c>
      <c r="Y17" s="39">
        <v>40</v>
      </c>
      <c r="Z17" s="50">
        <v>84</v>
      </c>
      <c r="AA17" s="50">
        <v>273</v>
      </c>
      <c r="AB17" s="39">
        <v>22</v>
      </c>
      <c r="AC17" s="50">
        <v>58</v>
      </c>
      <c r="AD17" s="50">
        <v>304</v>
      </c>
      <c r="AE17" s="39">
        <v>17</v>
      </c>
      <c r="AF17" s="50">
        <v>151</v>
      </c>
      <c r="AG17" s="50">
        <v>182</v>
      </c>
      <c r="AH17" s="50">
        <v>31</v>
      </c>
      <c r="AI17" s="50">
        <v>5</v>
      </c>
      <c r="AJ17" s="50">
        <v>1</v>
      </c>
      <c r="AK17" s="50">
        <v>3</v>
      </c>
      <c r="AL17" s="39">
        <v>6</v>
      </c>
    </row>
    <row r="18" spans="1:38" x14ac:dyDescent="0.2">
      <c r="A18" s="4" t="s">
        <v>51</v>
      </c>
      <c r="B18" s="42">
        <v>0.1888</v>
      </c>
      <c r="C18" s="51">
        <v>0.18809999999999999</v>
      </c>
      <c r="D18" s="42">
        <v>0.18840000000000001</v>
      </c>
      <c r="E18" s="51">
        <v>0.14369999999999999</v>
      </c>
      <c r="F18" s="51">
        <v>0.18240000000000001</v>
      </c>
      <c r="G18" s="51">
        <v>0.20430000000000001</v>
      </c>
      <c r="H18" s="51">
        <v>0.23849999999999999</v>
      </c>
      <c r="I18" s="51">
        <v>0.2046</v>
      </c>
      <c r="J18" s="51">
        <v>0.21110000000000001</v>
      </c>
      <c r="K18" s="51">
        <v>0.14990000000000001</v>
      </c>
      <c r="L18" s="51">
        <v>0.16819999999999999</v>
      </c>
      <c r="M18" s="42">
        <v>0.1946</v>
      </c>
      <c r="N18" s="51">
        <v>0.19409999999999999</v>
      </c>
      <c r="O18" s="51">
        <v>0.16139999999999999</v>
      </c>
      <c r="P18" s="51">
        <v>0.1736</v>
      </c>
      <c r="Q18" s="51">
        <v>0.2868</v>
      </c>
      <c r="R18" s="51">
        <v>0.16159999999999999</v>
      </c>
      <c r="S18" s="51">
        <v>0.17730000000000001</v>
      </c>
      <c r="T18" s="51">
        <v>0.16200000000000001</v>
      </c>
      <c r="U18" s="51">
        <v>0.2112</v>
      </c>
      <c r="V18" s="51">
        <v>0.18820000000000001</v>
      </c>
      <c r="W18" s="51">
        <v>0.1857</v>
      </c>
      <c r="X18" s="51">
        <v>0.18310000000000001</v>
      </c>
      <c r="Y18" s="42">
        <v>0.22459999999999999</v>
      </c>
      <c r="Z18" s="51">
        <v>0.2074</v>
      </c>
      <c r="AA18" s="51">
        <v>0.18310000000000001</v>
      </c>
      <c r="AB18" s="42">
        <v>0.19800000000000001</v>
      </c>
      <c r="AC18" s="52">
        <v>0.23</v>
      </c>
      <c r="AD18" s="51">
        <v>0.1827</v>
      </c>
      <c r="AE18" s="42">
        <v>0.18690000000000001</v>
      </c>
      <c r="AF18" s="51">
        <v>0.191</v>
      </c>
      <c r="AG18" s="51">
        <v>0.18690000000000001</v>
      </c>
      <c r="AH18" s="51">
        <v>0.2402</v>
      </c>
      <c r="AI18" s="51">
        <v>9.8100000000000007E-2</v>
      </c>
      <c r="AJ18" s="51">
        <v>5.6599999999999998E-2</v>
      </c>
      <c r="AK18" s="51">
        <v>0.19450000000000001</v>
      </c>
      <c r="AL18" s="42">
        <v>0.1774</v>
      </c>
    </row>
    <row r="19" spans="1:38" x14ac:dyDescent="0.2">
      <c r="A19" s="82">
        <v>4</v>
      </c>
      <c r="B19" s="39">
        <v>1041</v>
      </c>
      <c r="C19" s="50">
        <v>479</v>
      </c>
      <c r="D19" s="39">
        <v>559</v>
      </c>
      <c r="E19" s="50">
        <v>133</v>
      </c>
      <c r="F19" s="50">
        <v>119</v>
      </c>
      <c r="G19" s="50">
        <v>115</v>
      </c>
      <c r="H19" s="50">
        <v>108</v>
      </c>
      <c r="I19" s="50">
        <v>107</v>
      </c>
      <c r="J19" s="50">
        <v>110</v>
      </c>
      <c r="K19" s="50">
        <v>115</v>
      </c>
      <c r="L19" s="50">
        <v>128</v>
      </c>
      <c r="M19" s="39">
        <v>107</v>
      </c>
      <c r="N19" s="50">
        <v>89</v>
      </c>
      <c r="O19" s="50">
        <v>79</v>
      </c>
      <c r="P19" s="50">
        <v>143</v>
      </c>
      <c r="Q19" s="50">
        <v>36</v>
      </c>
      <c r="R19" s="50">
        <v>117</v>
      </c>
      <c r="S19" s="50">
        <v>34</v>
      </c>
      <c r="T19" s="50">
        <v>97</v>
      </c>
      <c r="U19" s="50">
        <v>127</v>
      </c>
      <c r="V19" s="50">
        <v>80</v>
      </c>
      <c r="W19" s="50">
        <v>46</v>
      </c>
      <c r="X19" s="50">
        <v>97</v>
      </c>
      <c r="Y19" s="39">
        <v>94</v>
      </c>
      <c r="Z19" s="50">
        <v>191</v>
      </c>
      <c r="AA19" s="50">
        <v>795</v>
      </c>
      <c r="AB19" s="39">
        <v>56</v>
      </c>
      <c r="AC19" s="50">
        <v>111</v>
      </c>
      <c r="AD19" s="50">
        <v>885</v>
      </c>
      <c r="AE19" s="39">
        <v>45</v>
      </c>
      <c r="AF19" s="50">
        <v>405</v>
      </c>
      <c r="AG19" s="50">
        <v>524</v>
      </c>
      <c r="AH19" s="50">
        <v>65</v>
      </c>
      <c r="AI19" s="50">
        <v>24</v>
      </c>
      <c r="AJ19" s="50">
        <v>7</v>
      </c>
      <c r="AK19" s="50">
        <v>6</v>
      </c>
      <c r="AL19" s="39">
        <v>10</v>
      </c>
    </row>
    <row r="20" spans="1:38" x14ac:dyDescent="0.2">
      <c r="A20" s="9" t="s">
        <v>51</v>
      </c>
      <c r="B20" s="44">
        <v>0.51910000000000001</v>
      </c>
      <c r="C20" s="45">
        <v>0.49299999999999999</v>
      </c>
      <c r="D20" s="44">
        <v>0.54549999999999998</v>
      </c>
      <c r="E20" s="45">
        <v>0.66410000000000002</v>
      </c>
      <c r="F20" s="45">
        <v>0.57769999999999999</v>
      </c>
      <c r="G20" s="45">
        <v>0.53910000000000002</v>
      </c>
      <c r="H20" s="45">
        <v>0.4965</v>
      </c>
      <c r="I20" s="45">
        <v>0.4708</v>
      </c>
      <c r="J20" s="45">
        <v>0.47970000000000002</v>
      </c>
      <c r="K20" s="45">
        <v>0.49959999999999999</v>
      </c>
      <c r="L20" s="45">
        <v>0.53369999999999995</v>
      </c>
      <c r="M20" s="44">
        <v>0.4395</v>
      </c>
      <c r="N20" s="45">
        <v>0.5232</v>
      </c>
      <c r="O20" s="45">
        <v>0.51719999999999999</v>
      </c>
      <c r="P20" s="45">
        <v>0.55549999999999999</v>
      </c>
      <c r="Q20" s="45">
        <v>0.43269999999999997</v>
      </c>
      <c r="R20" s="45">
        <v>0.52459999999999996</v>
      </c>
      <c r="S20" s="45">
        <v>0.58430000000000004</v>
      </c>
      <c r="T20" s="45">
        <v>0.58899999999999997</v>
      </c>
      <c r="U20" s="45">
        <v>0.47710000000000002</v>
      </c>
      <c r="V20" s="45">
        <v>0.48799999999999999</v>
      </c>
      <c r="W20" s="45">
        <v>0.46989999999999998</v>
      </c>
      <c r="X20" s="45">
        <v>0.5181</v>
      </c>
      <c r="Y20" s="44">
        <v>0.53259999999999996</v>
      </c>
      <c r="Z20" s="45">
        <v>0.4723</v>
      </c>
      <c r="AA20" s="45">
        <v>0.53310000000000002</v>
      </c>
      <c r="AB20" s="44">
        <v>0.50090000000000001</v>
      </c>
      <c r="AC20" s="45">
        <v>0.4446</v>
      </c>
      <c r="AD20" s="45">
        <v>0.53149999999999997</v>
      </c>
      <c r="AE20" s="44">
        <v>0.49690000000000001</v>
      </c>
      <c r="AF20" s="45">
        <v>0.5121</v>
      </c>
      <c r="AG20" s="45">
        <v>0.53839999999999999</v>
      </c>
      <c r="AH20" s="45">
        <v>0.49680000000000002</v>
      </c>
      <c r="AI20" s="45">
        <v>0.502</v>
      </c>
      <c r="AJ20" s="45">
        <v>0.46450000000000002</v>
      </c>
      <c r="AK20" s="45">
        <v>0.37830000000000003</v>
      </c>
      <c r="AL20" s="44">
        <v>0.3216</v>
      </c>
    </row>
    <row r="21" spans="1:38" x14ac:dyDescent="0.2">
      <c r="A21" s="4" t="s">
        <v>80</v>
      </c>
      <c r="B21" s="39">
        <v>2006</v>
      </c>
      <c r="C21" s="50">
        <v>972</v>
      </c>
      <c r="D21" s="39">
        <v>1025</v>
      </c>
      <c r="E21" s="50">
        <v>200</v>
      </c>
      <c r="F21" s="50">
        <v>205</v>
      </c>
      <c r="G21" s="50">
        <v>213</v>
      </c>
      <c r="H21" s="50">
        <v>218</v>
      </c>
      <c r="I21" s="50">
        <v>227</v>
      </c>
      <c r="J21" s="50">
        <v>229</v>
      </c>
      <c r="K21" s="50">
        <v>231</v>
      </c>
      <c r="L21" s="50">
        <v>241</v>
      </c>
      <c r="M21" s="39">
        <v>243</v>
      </c>
      <c r="N21" s="50">
        <v>171</v>
      </c>
      <c r="O21" s="50">
        <v>152</v>
      </c>
      <c r="P21" s="50">
        <v>258</v>
      </c>
      <c r="Q21" s="50">
        <v>84</v>
      </c>
      <c r="R21" s="50">
        <v>223</v>
      </c>
      <c r="S21" s="50">
        <v>58</v>
      </c>
      <c r="T21" s="50">
        <v>165</v>
      </c>
      <c r="U21" s="50">
        <v>266</v>
      </c>
      <c r="V21" s="50">
        <v>164</v>
      </c>
      <c r="W21" s="50">
        <v>98</v>
      </c>
      <c r="X21" s="50">
        <v>186</v>
      </c>
      <c r="Y21" s="39">
        <v>177</v>
      </c>
      <c r="Z21" s="50">
        <v>404</v>
      </c>
      <c r="AA21" s="50">
        <v>1491</v>
      </c>
      <c r="AB21" s="39">
        <v>112</v>
      </c>
      <c r="AC21" s="50">
        <v>250</v>
      </c>
      <c r="AD21" s="50">
        <v>1666</v>
      </c>
      <c r="AE21" s="39">
        <v>90</v>
      </c>
      <c r="AF21" s="50">
        <v>791</v>
      </c>
      <c r="AG21" s="50">
        <v>973</v>
      </c>
      <c r="AH21" s="50">
        <v>130</v>
      </c>
      <c r="AI21" s="50">
        <v>47</v>
      </c>
      <c r="AJ21" s="50">
        <v>15</v>
      </c>
      <c r="AK21" s="50">
        <v>16</v>
      </c>
      <c r="AL21" s="39">
        <v>32</v>
      </c>
    </row>
    <row r="22" spans="1:38" x14ac:dyDescent="0.2">
      <c r="A22" s="9" t="s">
        <v>51</v>
      </c>
      <c r="B22" s="46">
        <v>1</v>
      </c>
      <c r="C22" s="47">
        <v>1</v>
      </c>
      <c r="D22" s="46">
        <v>1</v>
      </c>
      <c r="E22" s="47">
        <v>1</v>
      </c>
      <c r="F22" s="47">
        <v>1</v>
      </c>
      <c r="G22" s="47">
        <v>1</v>
      </c>
      <c r="H22" s="47">
        <v>1</v>
      </c>
      <c r="I22" s="47">
        <v>1</v>
      </c>
      <c r="J22" s="47">
        <v>1</v>
      </c>
      <c r="K22" s="47">
        <v>1</v>
      </c>
      <c r="L22" s="47">
        <v>1</v>
      </c>
      <c r="M22" s="46">
        <v>1</v>
      </c>
      <c r="N22" s="47">
        <v>1</v>
      </c>
      <c r="O22" s="47">
        <v>1</v>
      </c>
      <c r="P22" s="47">
        <v>1</v>
      </c>
      <c r="Q22" s="47">
        <v>1</v>
      </c>
      <c r="R22" s="47">
        <v>1</v>
      </c>
      <c r="S22" s="47">
        <v>1</v>
      </c>
      <c r="T22" s="47">
        <v>1</v>
      </c>
      <c r="U22" s="47">
        <v>1</v>
      </c>
      <c r="V22" s="47">
        <v>1</v>
      </c>
      <c r="W22" s="47">
        <v>1</v>
      </c>
      <c r="X22" s="47">
        <v>1</v>
      </c>
      <c r="Y22" s="46">
        <v>1</v>
      </c>
      <c r="Z22" s="47">
        <v>1</v>
      </c>
      <c r="AA22" s="47">
        <v>1</v>
      </c>
      <c r="AB22" s="46">
        <v>1</v>
      </c>
      <c r="AC22" s="47">
        <v>1</v>
      </c>
      <c r="AD22" s="47">
        <v>1</v>
      </c>
      <c r="AE22" s="46">
        <v>1</v>
      </c>
      <c r="AF22" s="47">
        <v>1</v>
      </c>
      <c r="AG22" s="47">
        <v>1</v>
      </c>
      <c r="AH22" s="47">
        <v>1</v>
      </c>
      <c r="AI22" s="47">
        <v>1</v>
      </c>
      <c r="AJ22" s="47">
        <v>1</v>
      </c>
      <c r="AK22" s="47">
        <v>1</v>
      </c>
      <c r="AL22"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L22"/>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43</v>
      </c>
    </row>
    <row r="6" spans="1:38" ht="42" customHeight="1" x14ac:dyDescent="0.2">
      <c r="A6" s="57" t="s">
        <v>163</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82">
        <v>1</v>
      </c>
      <c r="B13" s="39">
        <v>301</v>
      </c>
      <c r="C13" s="50">
        <v>126</v>
      </c>
      <c r="D13" s="39">
        <v>175</v>
      </c>
      <c r="E13" s="50">
        <v>23</v>
      </c>
      <c r="F13" s="50">
        <v>21</v>
      </c>
      <c r="G13" s="50">
        <v>23</v>
      </c>
      <c r="H13" s="50">
        <v>32</v>
      </c>
      <c r="I13" s="50">
        <v>30</v>
      </c>
      <c r="J13" s="50">
        <v>33</v>
      </c>
      <c r="K13" s="50">
        <v>45</v>
      </c>
      <c r="L13" s="50">
        <v>57</v>
      </c>
      <c r="M13" s="39">
        <v>38</v>
      </c>
      <c r="N13" s="50">
        <v>20</v>
      </c>
      <c r="O13" s="50">
        <v>24</v>
      </c>
      <c r="P13" s="50">
        <v>57</v>
      </c>
      <c r="Q13" s="50">
        <v>12</v>
      </c>
      <c r="R13" s="50">
        <v>33</v>
      </c>
      <c r="S13" s="50">
        <v>6</v>
      </c>
      <c r="T13" s="50">
        <v>27</v>
      </c>
      <c r="U13" s="50">
        <v>30</v>
      </c>
      <c r="V13" s="50">
        <v>16</v>
      </c>
      <c r="W13" s="50">
        <v>17</v>
      </c>
      <c r="X13" s="50">
        <v>31</v>
      </c>
      <c r="Y13" s="39">
        <v>31</v>
      </c>
      <c r="Z13" s="50">
        <v>45</v>
      </c>
      <c r="AA13" s="50">
        <v>249</v>
      </c>
      <c r="AB13" s="39">
        <v>7</v>
      </c>
      <c r="AC13" s="50">
        <v>30</v>
      </c>
      <c r="AD13" s="50">
        <v>266</v>
      </c>
      <c r="AE13" s="39">
        <v>6</v>
      </c>
      <c r="AF13" s="50">
        <v>120</v>
      </c>
      <c r="AG13" s="50">
        <v>143</v>
      </c>
      <c r="AH13" s="50">
        <v>27</v>
      </c>
      <c r="AI13" s="50">
        <v>5</v>
      </c>
      <c r="AJ13" s="50">
        <v>1</v>
      </c>
      <c r="AK13" s="50">
        <v>3</v>
      </c>
      <c r="AL13" s="39">
        <v>3</v>
      </c>
    </row>
    <row r="14" spans="1:38" x14ac:dyDescent="0.2">
      <c r="A14" s="4" t="s">
        <v>51</v>
      </c>
      <c r="B14" s="42">
        <v>0.1502</v>
      </c>
      <c r="C14" s="51">
        <v>0.12920000000000001</v>
      </c>
      <c r="D14" s="42">
        <v>0.1706</v>
      </c>
      <c r="E14" s="51">
        <v>0.1147</v>
      </c>
      <c r="F14" s="51">
        <v>0.10050000000000001</v>
      </c>
      <c r="G14" s="51">
        <v>0.1071</v>
      </c>
      <c r="H14" s="51">
        <v>0.14680000000000001</v>
      </c>
      <c r="I14" s="51">
        <v>0.13270000000000001</v>
      </c>
      <c r="J14" s="51">
        <v>0.1457</v>
      </c>
      <c r="K14" s="51">
        <v>0.19309999999999999</v>
      </c>
      <c r="L14" s="51">
        <v>0.23799999999999999</v>
      </c>
      <c r="M14" s="42">
        <v>0.15509999999999999</v>
      </c>
      <c r="N14" s="51">
        <v>0.1159</v>
      </c>
      <c r="O14" s="51">
        <v>0.1555</v>
      </c>
      <c r="P14" s="51">
        <v>0.2213</v>
      </c>
      <c r="Q14" s="51">
        <v>0.1444</v>
      </c>
      <c r="R14" s="51">
        <v>0.1462</v>
      </c>
      <c r="S14" s="51">
        <v>9.5000000000000001E-2</v>
      </c>
      <c r="T14" s="51">
        <v>0.1613</v>
      </c>
      <c r="U14" s="51">
        <v>0.112</v>
      </c>
      <c r="V14" s="51">
        <v>9.4700000000000006E-2</v>
      </c>
      <c r="W14" s="51">
        <v>0.16880000000000001</v>
      </c>
      <c r="X14" s="51">
        <v>0.1643</v>
      </c>
      <c r="Y14" s="42">
        <v>0.17760000000000001</v>
      </c>
      <c r="Z14" s="51">
        <v>0.1111</v>
      </c>
      <c r="AA14" s="51">
        <v>0.16719999999999999</v>
      </c>
      <c r="AB14" s="42">
        <v>6.4199999999999993E-2</v>
      </c>
      <c r="AC14" s="51">
        <v>0.11990000000000001</v>
      </c>
      <c r="AD14" s="51">
        <v>0.15939999999999999</v>
      </c>
      <c r="AE14" s="42">
        <v>6.3399999999999998E-2</v>
      </c>
      <c r="AF14" s="51">
        <v>0.1522</v>
      </c>
      <c r="AG14" s="51">
        <v>0.1467</v>
      </c>
      <c r="AH14" s="51">
        <v>0.2097</v>
      </c>
      <c r="AI14" s="51">
        <v>9.8900000000000002E-2</v>
      </c>
      <c r="AJ14" s="51">
        <v>5.8299999999999998E-2</v>
      </c>
      <c r="AK14" s="51">
        <v>0.15790000000000001</v>
      </c>
      <c r="AL14" s="42">
        <v>8.0799999999999997E-2</v>
      </c>
    </row>
    <row r="15" spans="1:38" x14ac:dyDescent="0.2">
      <c r="A15" s="82">
        <v>2</v>
      </c>
      <c r="B15" s="39">
        <v>592</v>
      </c>
      <c r="C15" s="50">
        <v>248</v>
      </c>
      <c r="D15" s="39">
        <v>340</v>
      </c>
      <c r="E15" s="50">
        <v>77</v>
      </c>
      <c r="F15" s="50">
        <v>66</v>
      </c>
      <c r="G15" s="50">
        <v>53</v>
      </c>
      <c r="H15" s="50">
        <v>64</v>
      </c>
      <c r="I15" s="50">
        <v>68</v>
      </c>
      <c r="J15" s="50">
        <v>67</v>
      </c>
      <c r="K15" s="50">
        <v>58</v>
      </c>
      <c r="L15" s="50">
        <v>70</v>
      </c>
      <c r="M15" s="39">
        <v>68</v>
      </c>
      <c r="N15" s="50">
        <v>57</v>
      </c>
      <c r="O15" s="50">
        <v>45</v>
      </c>
      <c r="P15" s="50">
        <v>74</v>
      </c>
      <c r="Q15" s="50">
        <v>21</v>
      </c>
      <c r="R15" s="50">
        <v>65</v>
      </c>
      <c r="S15" s="50">
        <v>27</v>
      </c>
      <c r="T15" s="50">
        <v>48</v>
      </c>
      <c r="U15" s="50">
        <v>75</v>
      </c>
      <c r="V15" s="50">
        <v>48</v>
      </c>
      <c r="W15" s="50">
        <v>29</v>
      </c>
      <c r="X15" s="50">
        <v>47</v>
      </c>
      <c r="Y15" s="39">
        <v>55</v>
      </c>
      <c r="Z15" s="50">
        <v>137</v>
      </c>
      <c r="AA15" s="50">
        <v>416</v>
      </c>
      <c r="AB15" s="39">
        <v>38</v>
      </c>
      <c r="AC15" s="50">
        <v>79</v>
      </c>
      <c r="AD15" s="50">
        <v>476</v>
      </c>
      <c r="AE15" s="39">
        <v>37</v>
      </c>
      <c r="AF15" s="50">
        <v>246</v>
      </c>
      <c r="AG15" s="50">
        <v>270</v>
      </c>
      <c r="AH15" s="50">
        <v>43</v>
      </c>
      <c r="AI15" s="50">
        <v>14</v>
      </c>
      <c r="AJ15" s="50">
        <v>2</v>
      </c>
      <c r="AK15" s="50">
        <v>7</v>
      </c>
      <c r="AL15" s="39">
        <v>10</v>
      </c>
    </row>
    <row r="16" spans="1:38" x14ac:dyDescent="0.2">
      <c r="A16" s="4" t="s">
        <v>51</v>
      </c>
      <c r="B16" s="42">
        <v>0.29499999999999998</v>
      </c>
      <c r="C16" s="51">
        <v>0.25490000000000002</v>
      </c>
      <c r="D16" s="42">
        <v>0.33129999999999998</v>
      </c>
      <c r="E16" s="51">
        <v>0.38369999999999999</v>
      </c>
      <c r="F16" s="51">
        <v>0.31900000000000001</v>
      </c>
      <c r="G16" s="51">
        <v>0.24790000000000001</v>
      </c>
      <c r="H16" s="51">
        <v>0.2954</v>
      </c>
      <c r="I16" s="51">
        <v>0.30080000000000001</v>
      </c>
      <c r="J16" s="51">
        <v>0.29459999999999997</v>
      </c>
      <c r="K16" s="51">
        <v>0.25119999999999998</v>
      </c>
      <c r="L16" s="51">
        <v>0.2923</v>
      </c>
      <c r="M16" s="42">
        <v>0.28210000000000002</v>
      </c>
      <c r="N16" s="51">
        <v>0.33339999999999997</v>
      </c>
      <c r="O16" s="51">
        <v>0.29830000000000001</v>
      </c>
      <c r="P16" s="51">
        <v>0.28749999999999998</v>
      </c>
      <c r="Q16" s="51">
        <v>0.2477</v>
      </c>
      <c r="R16" s="51">
        <v>0.28960000000000002</v>
      </c>
      <c r="S16" s="51">
        <v>0.46610000000000001</v>
      </c>
      <c r="T16" s="51">
        <v>0.28849999999999998</v>
      </c>
      <c r="U16" s="51">
        <v>0.28310000000000002</v>
      </c>
      <c r="V16" s="51">
        <v>0.29399999999999998</v>
      </c>
      <c r="W16" s="51">
        <v>0.29189999999999999</v>
      </c>
      <c r="X16" s="52">
        <v>0.25</v>
      </c>
      <c r="Y16" s="42">
        <v>0.30930000000000002</v>
      </c>
      <c r="Z16" s="51">
        <v>0.34010000000000001</v>
      </c>
      <c r="AA16" s="51">
        <v>0.27910000000000001</v>
      </c>
      <c r="AB16" s="42">
        <v>0.34460000000000002</v>
      </c>
      <c r="AC16" s="51">
        <v>0.31559999999999999</v>
      </c>
      <c r="AD16" s="51">
        <v>0.28589999999999999</v>
      </c>
      <c r="AE16" s="42">
        <v>0.40620000000000001</v>
      </c>
      <c r="AF16" s="51">
        <v>0.3105</v>
      </c>
      <c r="AG16" s="51">
        <v>0.27750000000000002</v>
      </c>
      <c r="AH16" s="51">
        <v>0.33069999999999999</v>
      </c>
      <c r="AI16" s="51">
        <v>0.30409999999999998</v>
      </c>
      <c r="AJ16" s="51">
        <v>0.10390000000000001</v>
      </c>
      <c r="AK16" s="51">
        <v>0.43120000000000003</v>
      </c>
      <c r="AL16" s="42">
        <v>0.30790000000000001</v>
      </c>
    </row>
    <row r="17" spans="1:38" x14ac:dyDescent="0.2">
      <c r="A17" s="82">
        <v>3</v>
      </c>
      <c r="B17" s="39">
        <v>655</v>
      </c>
      <c r="C17" s="50">
        <v>346</v>
      </c>
      <c r="D17" s="39">
        <v>309</v>
      </c>
      <c r="E17" s="50">
        <v>62</v>
      </c>
      <c r="F17" s="50">
        <v>79</v>
      </c>
      <c r="G17" s="50">
        <v>81</v>
      </c>
      <c r="H17" s="50">
        <v>61</v>
      </c>
      <c r="I17" s="50">
        <v>69</v>
      </c>
      <c r="J17" s="50">
        <v>71</v>
      </c>
      <c r="K17" s="50">
        <v>76</v>
      </c>
      <c r="L17" s="50">
        <v>69</v>
      </c>
      <c r="M17" s="39">
        <v>86</v>
      </c>
      <c r="N17" s="50">
        <v>57</v>
      </c>
      <c r="O17" s="50">
        <v>49</v>
      </c>
      <c r="P17" s="50">
        <v>65</v>
      </c>
      <c r="Q17" s="50">
        <v>28</v>
      </c>
      <c r="R17" s="50">
        <v>72</v>
      </c>
      <c r="S17" s="50">
        <v>16</v>
      </c>
      <c r="T17" s="50">
        <v>60</v>
      </c>
      <c r="U17" s="50">
        <v>99</v>
      </c>
      <c r="V17" s="50">
        <v>59</v>
      </c>
      <c r="W17" s="50">
        <v>29</v>
      </c>
      <c r="X17" s="50">
        <v>63</v>
      </c>
      <c r="Y17" s="39">
        <v>56</v>
      </c>
      <c r="Z17" s="50">
        <v>142</v>
      </c>
      <c r="AA17" s="50">
        <v>471</v>
      </c>
      <c r="AB17" s="39">
        <v>42</v>
      </c>
      <c r="AC17" s="50">
        <v>93</v>
      </c>
      <c r="AD17" s="50">
        <v>533</v>
      </c>
      <c r="AE17" s="39">
        <v>29</v>
      </c>
      <c r="AF17" s="50">
        <v>251</v>
      </c>
      <c r="AG17" s="50">
        <v>337</v>
      </c>
      <c r="AH17" s="50">
        <v>32</v>
      </c>
      <c r="AI17" s="50">
        <v>14</v>
      </c>
      <c r="AJ17" s="50">
        <v>7</v>
      </c>
      <c r="AK17" s="50">
        <v>4</v>
      </c>
      <c r="AL17" s="39">
        <v>10</v>
      </c>
    </row>
    <row r="18" spans="1:38" x14ac:dyDescent="0.2">
      <c r="A18" s="4" t="s">
        <v>51</v>
      </c>
      <c r="B18" s="42">
        <v>0.3266</v>
      </c>
      <c r="C18" s="51">
        <v>0.35539999999999999</v>
      </c>
      <c r="D18" s="42">
        <v>0.30109999999999998</v>
      </c>
      <c r="E18" s="51">
        <v>0.31319999999999998</v>
      </c>
      <c r="F18" s="51">
        <v>0.38690000000000002</v>
      </c>
      <c r="G18" s="51">
        <v>0.379</v>
      </c>
      <c r="H18" s="52">
        <v>0.28000000000000003</v>
      </c>
      <c r="I18" s="51">
        <v>0.30480000000000002</v>
      </c>
      <c r="J18" s="51">
        <v>0.30830000000000002</v>
      </c>
      <c r="K18" s="51">
        <v>0.3276</v>
      </c>
      <c r="L18" s="51">
        <v>0.28870000000000001</v>
      </c>
      <c r="M18" s="42">
        <v>0.35659999999999997</v>
      </c>
      <c r="N18" s="51">
        <v>0.33689999999999998</v>
      </c>
      <c r="O18" s="51">
        <v>0.32219999999999999</v>
      </c>
      <c r="P18" s="51">
        <v>0.25230000000000002</v>
      </c>
      <c r="Q18" s="51">
        <v>0.33250000000000002</v>
      </c>
      <c r="R18" s="51">
        <v>0.32390000000000002</v>
      </c>
      <c r="S18" s="51">
        <v>0.28100000000000003</v>
      </c>
      <c r="T18" s="51">
        <v>0.36349999999999999</v>
      </c>
      <c r="U18" s="51">
        <v>0.37080000000000002</v>
      </c>
      <c r="V18" s="51">
        <v>0.3614</v>
      </c>
      <c r="W18" s="51">
        <v>0.29449999999999998</v>
      </c>
      <c r="X18" s="51">
        <v>0.34060000000000001</v>
      </c>
      <c r="Y18" s="42">
        <v>0.31609999999999999</v>
      </c>
      <c r="Z18" s="51">
        <v>0.3528</v>
      </c>
      <c r="AA18" s="51">
        <v>0.316</v>
      </c>
      <c r="AB18" s="42">
        <v>0.37269999999999998</v>
      </c>
      <c r="AC18" s="51">
        <v>0.3725</v>
      </c>
      <c r="AD18" s="51">
        <v>0.3201</v>
      </c>
      <c r="AE18" s="42">
        <v>0.31929999999999997</v>
      </c>
      <c r="AF18" s="51">
        <v>0.31690000000000002</v>
      </c>
      <c r="AG18" s="51">
        <v>0.34599999999999997</v>
      </c>
      <c r="AH18" s="51">
        <v>0.24399999999999999</v>
      </c>
      <c r="AI18" s="51">
        <v>0.30609999999999998</v>
      </c>
      <c r="AJ18" s="51">
        <v>0.4395</v>
      </c>
      <c r="AK18" s="51">
        <v>0.27350000000000002</v>
      </c>
      <c r="AL18" s="42">
        <v>0.31480000000000002</v>
      </c>
    </row>
    <row r="19" spans="1:38" x14ac:dyDescent="0.2">
      <c r="A19" s="82">
        <v>4</v>
      </c>
      <c r="B19" s="39">
        <v>458</v>
      </c>
      <c r="C19" s="50">
        <v>253</v>
      </c>
      <c r="D19" s="39">
        <v>202</v>
      </c>
      <c r="E19" s="50">
        <v>38</v>
      </c>
      <c r="F19" s="50">
        <v>40</v>
      </c>
      <c r="G19" s="50">
        <v>57</v>
      </c>
      <c r="H19" s="50">
        <v>61</v>
      </c>
      <c r="I19" s="50">
        <v>59</v>
      </c>
      <c r="J19" s="50">
        <v>58</v>
      </c>
      <c r="K19" s="50">
        <v>53</v>
      </c>
      <c r="L19" s="50">
        <v>44</v>
      </c>
      <c r="M19" s="39">
        <v>50</v>
      </c>
      <c r="N19" s="50">
        <v>36</v>
      </c>
      <c r="O19" s="50">
        <v>34</v>
      </c>
      <c r="P19" s="50">
        <v>62</v>
      </c>
      <c r="Q19" s="50">
        <v>23</v>
      </c>
      <c r="R19" s="50">
        <v>54</v>
      </c>
      <c r="S19" s="50">
        <v>9</v>
      </c>
      <c r="T19" s="50">
        <v>31</v>
      </c>
      <c r="U19" s="50">
        <v>62</v>
      </c>
      <c r="V19" s="50">
        <v>41</v>
      </c>
      <c r="W19" s="50">
        <v>24</v>
      </c>
      <c r="X19" s="50">
        <v>46</v>
      </c>
      <c r="Y19" s="39">
        <v>35</v>
      </c>
      <c r="Z19" s="50">
        <v>79</v>
      </c>
      <c r="AA19" s="50">
        <v>354</v>
      </c>
      <c r="AB19" s="39">
        <v>24</v>
      </c>
      <c r="AC19" s="50">
        <v>48</v>
      </c>
      <c r="AD19" s="50">
        <v>391</v>
      </c>
      <c r="AE19" s="39">
        <v>19</v>
      </c>
      <c r="AF19" s="50">
        <v>174</v>
      </c>
      <c r="AG19" s="50">
        <v>224</v>
      </c>
      <c r="AH19" s="50">
        <v>28</v>
      </c>
      <c r="AI19" s="50">
        <v>14</v>
      </c>
      <c r="AJ19" s="50">
        <v>6</v>
      </c>
      <c r="AK19" s="50">
        <v>2</v>
      </c>
      <c r="AL19" s="39">
        <v>10</v>
      </c>
    </row>
    <row r="20" spans="1:38" x14ac:dyDescent="0.2">
      <c r="A20" s="9" t="s">
        <v>51</v>
      </c>
      <c r="B20" s="44">
        <v>0.22819999999999999</v>
      </c>
      <c r="C20" s="45">
        <v>0.26040000000000002</v>
      </c>
      <c r="D20" s="44">
        <v>0.19700000000000001</v>
      </c>
      <c r="E20" s="45">
        <v>0.18840000000000001</v>
      </c>
      <c r="F20" s="45">
        <v>0.19359999999999999</v>
      </c>
      <c r="G20" s="45">
        <v>0.2661</v>
      </c>
      <c r="H20" s="45">
        <v>0.27779999999999999</v>
      </c>
      <c r="I20" s="45">
        <v>0.26169999999999999</v>
      </c>
      <c r="J20" s="45">
        <v>0.25130000000000002</v>
      </c>
      <c r="K20" s="45">
        <v>0.22800000000000001</v>
      </c>
      <c r="L20" s="45">
        <v>0.18090000000000001</v>
      </c>
      <c r="M20" s="44">
        <v>0.20619999999999999</v>
      </c>
      <c r="N20" s="45">
        <v>0.21390000000000001</v>
      </c>
      <c r="O20" s="45">
        <v>0.224</v>
      </c>
      <c r="P20" s="45">
        <v>0.2389</v>
      </c>
      <c r="Q20" s="45">
        <v>0.27550000000000002</v>
      </c>
      <c r="R20" s="45">
        <v>0.2404</v>
      </c>
      <c r="S20" s="45">
        <v>0.15790000000000001</v>
      </c>
      <c r="T20" s="45">
        <v>0.18659999999999999</v>
      </c>
      <c r="U20" s="45">
        <v>0.2341</v>
      </c>
      <c r="V20" s="47">
        <v>0.25</v>
      </c>
      <c r="W20" s="45">
        <v>0.24479999999999999</v>
      </c>
      <c r="X20" s="45">
        <v>0.24510000000000001</v>
      </c>
      <c r="Y20" s="44">
        <v>0.19689999999999999</v>
      </c>
      <c r="Z20" s="45">
        <v>0.19600000000000001</v>
      </c>
      <c r="AA20" s="45">
        <v>0.23769999999999999</v>
      </c>
      <c r="AB20" s="44">
        <v>0.2185</v>
      </c>
      <c r="AC20" s="45">
        <v>0.19209999999999999</v>
      </c>
      <c r="AD20" s="45">
        <v>0.2346</v>
      </c>
      <c r="AE20" s="44">
        <v>0.21110000000000001</v>
      </c>
      <c r="AF20" s="45">
        <v>0.22040000000000001</v>
      </c>
      <c r="AG20" s="45">
        <v>0.2298</v>
      </c>
      <c r="AH20" s="45">
        <v>0.2157</v>
      </c>
      <c r="AI20" s="45">
        <v>0.29089999999999999</v>
      </c>
      <c r="AJ20" s="45">
        <v>0.39829999999999999</v>
      </c>
      <c r="AK20" s="45">
        <v>0.13739999999999999</v>
      </c>
      <c r="AL20" s="44">
        <v>0.2964</v>
      </c>
    </row>
    <row r="21" spans="1:38" x14ac:dyDescent="0.2">
      <c r="A21" s="4" t="s">
        <v>80</v>
      </c>
      <c r="B21" s="39">
        <v>2006</v>
      </c>
      <c r="C21" s="50">
        <v>972</v>
      </c>
      <c r="D21" s="39">
        <v>1025</v>
      </c>
      <c r="E21" s="50">
        <v>200</v>
      </c>
      <c r="F21" s="50">
        <v>205</v>
      </c>
      <c r="G21" s="50">
        <v>213</v>
      </c>
      <c r="H21" s="50">
        <v>218</v>
      </c>
      <c r="I21" s="50">
        <v>227</v>
      </c>
      <c r="J21" s="50">
        <v>229</v>
      </c>
      <c r="K21" s="50">
        <v>231</v>
      </c>
      <c r="L21" s="50">
        <v>241</v>
      </c>
      <c r="M21" s="39">
        <v>243</v>
      </c>
      <c r="N21" s="50">
        <v>171</v>
      </c>
      <c r="O21" s="50">
        <v>152</v>
      </c>
      <c r="P21" s="50">
        <v>258</v>
      </c>
      <c r="Q21" s="50">
        <v>84</v>
      </c>
      <c r="R21" s="50">
        <v>223</v>
      </c>
      <c r="S21" s="50">
        <v>58</v>
      </c>
      <c r="T21" s="50">
        <v>165</v>
      </c>
      <c r="U21" s="50">
        <v>266</v>
      </c>
      <c r="V21" s="50">
        <v>164</v>
      </c>
      <c r="W21" s="50">
        <v>98</v>
      </c>
      <c r="X21" s="50">
        <v>186</v>
      </c>
      <c r="Y21" s="39">
        <v>177</v>
      </c>
      <c r="Z21" s="50">
        <v>404</v>
      </c>
      <c r="AA21" s="50">
        <v>1491</v>
      </c>
      <c r="AB21" s="39">
        <v>112</v>
      </c>
      <c r="AC21" s="50">
        <v>250</v>
      </c>
      <c r="AD21" s="50">
        <v>1666</v>
      </c>
      <c r="AE21" s="39">
        <v>90</v>
      </c>
      <c r="AF21" s="50">
        <v>791</v>
      </c>
      <c r="AG21" s="50">
        <v>973</v>
      </c>
      <c r="AH21" s="50">
        <v>130</v>
      </c>
      <c r="AI21" s="50">
        <v>47</v>
      </c>
      <c r="AJ21" s="50">
        <v>15</v>
      </c>
      <c r="AK21" s="50">
        <v>16</v>
      </c>
      <c r="AL21" s="39">
        <v>32</v>
      </c>
    </row>
    <row r="22" spans="1:38" x14ac:dyDescent="0.2">
      <c r="A22" s="9" t="s">
        <v>51</v>
      </c>
      <c r="B22" s="46">
        <v>1</v>
      </c>
      <c r="C22" s="47">
        <v>1</v>
      </c>
      <c r="D22" s="46">
        <v>1</v>
      </c>
      <c r="E22" s="47">
        <v>1</v>
      </c>
      <c r="F22" s="47">
        <v>1</v>
      </c>
      <c r="G22" s="47">
        <v>1</v>
      </c>
      <c r="H22" s="47">
        <v>1</v>
      </c>
      <c r="I22" s="47">
        <v>1</v>
      </c>
      <c r="J22" s="47">
        <v>1</v>
      </c>
      <c r="K22" s="47">
        <v>1</v>
      </c>
      <c r="L22" s="47">
        <v>1</v>
      </c>
      <c r="M22" s="46">
        <v>1</v>
      </c>
      <c r="N22" s="47">
        <v>1</v>
      </c>
      <c r="O22" s="47">
        <v>1</v>
      </c>
      <c r="P22" s="47">
        <v>1</v>
      </c>
      <c r="Q22" s="47">
        <v>1</v>
      </c>
      <c r="R22" s="47">
        <v>1</v>
      </c>
      <c r="S22" s="47">
        <v>1</v>
      </c>
      <c r="T22" s="47">
        <v>1</v>
      </c>
      <c r="U22" s="47">
        <v>1</v>
      </c>
      <c r="V22" s="47">
        <v>1</v>
      </c>
      <c r="W22" s="47">
        <v>1</v>
      </c>
      <c r="X22" s="47">
        <v>1</v>
      </c>
      <c r="Y22" s="46">
        <v>1</v>
      </c>
      <c r="Z22" s="47">
        <v>1</v>
      </c>
      <c r="AA22" s="47">
        <v>1</v>
      </c>
      <c r="AB22" s="46">
        <v>1</v>
      </c>
      <c r="AC22" s="47">
        <v>1</v>
      </c>
      <c r="AD22" s="47">
        <v>1</v>
      </c>
      <c r="AE22" s="46">
        <v>1</v>
      </c>
      <c r="AF22" s="47">
        <v>1</v>
      </c>
      <c r="AG22" s="47">
        <v>1</v>
      </c>
      <c r="AH22" s="47">
        <v>1</v>
      </c>
      <c r="AI22" s="47">
        <v>1</v>
      </c>
      <c r="AJ22" s="47">
        <v>1</v>
      </c>
      <c r="AK22" s="47">
        <v>1</v>
      </c>
      <c r="AL22"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L22"/>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45</v>
      </c>
    </row>
    <row r="6" spans="1:38" ht="42" customHeight="1" x14ac:dyDescent="0.2">
      <c r="A6" s="57" t="s">
        <v>164</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ht="25.5" x14ac:dyDescent="0.2">
      <c r="A13" s="4" t="s">
        <v>132</v>
      </c>
      <c r="B13" s="39">
        <v>456</v>
      </c>
      <c r="C13" s="50">
        <v>228</v>
      </c>
      <c r="D13" s="39">
        <v>226</v>
      </c>
      <c r="E13" s="50">
        <v>63</v>
      </c>
      <c r="F13" s="50">
        <v>45</v>
      </c>
      <c r="G13" s="50">
        <v>57</v>
      </c>
      <c r="H13" s="50">
        <v>59</v>
      </c>
      <c r="I13" s="50">
        <v>49</v>
      </c>
      <c r="J13" s="50">
        <v>58</v>
      </c>
      <c r="K13" s="50">
        <v>42</v>
      </c>
      <c r="L13" s="50">
        <v>35</v>
      </c>
      <c r="M13" s="39">
        <v>47</v>
      </c>
      <c r="N13" s="50">
        <v>47</v>
      </c>
      <c r="O13" s="50">
        <v>27</v>
      </c>
      <c r="P13" s="50">
        <v>61</v>
      </c>
      <c r="Q13" s="50">
        <v>21</v>
      </c>
      <c r="R13" s="50">
        <v>49</v>
      </c>
      <c r="S13" s="50">
        <v>24</v>
      </c>
      <c r="T13" s="50">
        <v>37</v>
      </c>
      <c r="U13" s="50">
        <v>45</v>
      </c>
      <c r="V13" s="50">
        <v>40</v>
      </c>
      <c r="W13" s="50">
        <v>18</v>
      </c>
      <c r="X13" s="50">
        <v>51</v>
      </c>
      <c r="Y13" s="39">
        <v>33</v>
      </c>
      <c r="Z13" s="50">
        <v>35</v>
      </c>
      <c r="AA13" s="50">
        <v>404</v>
      </c>
      <c r="AB13" s="39">
        <v>17</v>
      </c>
      <c r="AC13" s="50">
        <v>20</v>
      </c>
      <c r="AD13" s="50">
        <v>425</v>
      </c>
      <c r="AE13" s="39">
        <v>11</v>
      </c>
      <c r="AF13" s="50">
        <v>147</v>
      </c>
      <c r="AG13" s="50">
        <v>249</v>
      </c>
      <c r="AH13" s="50">
        <v>33</v>
      </c>
      <c r="AI13" s="50">
        <v>11</v>
      </c>
      <c r="AJ13" s="50">
        <v>4</v>
      </c>
      <c r="AK13" s="50">
        <v>2</v>
      </c>
      <c r="AL13" s="39">
        <v>8</v>
      </c>
    </row>
    <row r="14" spans="1:38" x14ac:dyDescent="0.2">
      <c r="A14" s="4" t="s">
        <v>51</v>
      </c>
      <c r="B14" s="42">
        <v>0.2271</v>
      </c>
      <c r="C14" s="51">
        <v>0.23430000000000001</v>
      </c>
      <c r="D14" s="42">
        <v>0.22070000000000001</v>
      </c>
      <c r="E14" s="51">
        <v>0.31759999999999999</v>
      </c>
      <c r="F14" s="51">
        <v>0.2213</v>
      </c>
      <c r="G14" s="51">
        <v>0.26860000000000001</v>
      </c>
      <c r="H14" s="51">
        <v>0.26939999999999997</v>
      </c>
      <c r="I14" s="51">
        <v>0.21390000000000001</v>
      </c>
      <c r="J14" s="51">
        <v>0.25109999999999999</v>
      </c>
      <c r="K14" s="51">
        <v>0.18390000000000001</v>
      </c>
      <c r="L14" s="51">
        <v>0.1467</v>
      </c>
      <c r="M14" s="42">
        <v>0.1938</v>
      </c>
      <c r="N14" s="51">
        <v>0.27660000000000001</v>
      </c>
      <c r="O14" s="51">
        <v>0.17829999999999999</v>
      </c>
      <c r="P14" s="51">
        <v>0.23769999999999999</v>
      </c>
      <c r="Q14" s="51">
        <v>0.25480000000000003</v>
      </c>
      <c r="R14" s="51">
        <v>0.2208</v>
      </c>
      <c r="S14" s="51">
        <v>0.41089999999999999</v>
      </c>
      <c r="T14" s="51">
        <v>0.2258</v>
      </c>
      <c r="U14" s="51">
        <v>0.1706</v>
      </c>
      <c r="V14" s="51">
        <v>0.24310000000000001</v>
      </c>
      <c r="W14" s="51">
        <v>0.1787</v>
      </c>
      <c r="X14" s="51">
        <v>0.27539999999999998</v>
      </c>
      <c r="Y14" s="42">
        <v>0.18779999999999999</v>
      </c>
      <c r="Z14" s="51">
        <v>8.7400000000000005E-2</v>
      </c>
      <c r="AA14" s="51">
        <v>0.27089999999999997</v>
      </c>
      <c r="AB14" s="42">
        <v>0.14810000000000001</v>
      </c>
      <c r="AC14" s="51">
        <v>7.8700000000000006E-2</v>
      </c>
      <c r="AD14" s="51">
        <v>0.25530000000000003</v>
      </c>
      <c r="AE14" s="42">
        <v>0.1182</v>
      </c>
      <c r="AF14" s="51">
        <v>0.18590000000000001</v>
      </c>
      <c r="AG14" s="51">
        <v>0.25609999999999999</v>
      </c>
      <c r="AH14" s="51">
        <v>0.25640000000000002</v>
      </c>
      <c r="AI14" s="51">
        <v>0.23949999999999999</v>
      </c>
      <c r="AJ14" s="51">
        <v>0.29370000000000002</v>
      </c>
      <c r="AK14" s="51">
        <v>0.13830000000000001</v>
      </c>
      <c r="AL14" s="42">
        <v>0.24299999999999999</v>
      </c>
    </row>
    <row r="15" spans="1:38" x14ac:dyDescent="0.2">
      <c r="A15" s="4" t="s">
        <v>133</v>
      </c>
      <c r="B15" s="39">
        <v>1043</v>
      </c>
      <c r="C15" s="50">
        <v>521</v>
      </c>
      <c r="D15" s="39">
        <v>519</v>
      </c>
      <c r="E15" s="50">
        <v>99</v>
      </c>
      <c r="F15" s="50">
        <v>119</v>
      </c>
      <c r="G15" s="50">
        <v>108</v>
      </c>
      <c r="H15" s="50">
        <v>107</v>
      </c>
      <c r="I15" s="50">
        <v>120</v>
      </c>
      <c r="J15" s="50">
        <v>117</v>
      </c>
      <c r="K15" s="50">
        <v>119</v>
      </c>
      <c r="L15" s="50">
        <v>121</v>
      </c>
      <c r="M15" s="39">
        <v>132</v>
      </c>
      <c r="N15" s="50">
        <v>85</v>
      </c>
      <c r="O15" s="50">
        <v>85</v>
      </c>
      <c r="P15" s="50">
        <v>115</v>
      </c>
      <c r="Q15" s="50">
        <v>39</v>
      </c>
      <c r="R15" s="50">
        <v>121</v>
      </c>
      <c r="S15" s="50">
        <v>20</v>
      </c>
      <c r="T15" s="50">
        <v>89</v>
      </c>
      <c r="U15" s="50">
        <v>162</v>
      </c>
      <c r="V15" s="50">
        <v>93</v>
      </c>
      <c r="W15" s="50">
        <v>58</v>
      </c>
      <c r="X15" s="50">
        <v>79</v>
      </c>
      <c r="Y15" s="39">
        <v>96</v>
      </c>
      <c r="Z15" s="50">
        <v>289</v>
      </c>
      <c r="AA15" s="50">
        <v>678</v>
      </c>
      <c r="AB15" s="39">
        <v>76</v>
      </c>
      <c r="AC15" s="50">
        <v>178</v>
      </c>
      <c r="AD15" s="50">
        <v>803</v>
      </c>
      <c r="AE15" s="39">
        <v>62</v>
      </c>
      <c r="AF15" s="50">
        <v>429</v>
      </c>
      <c r="AG15" s="50">
        <v>511</v>
      </c>
      <c r="AH15" s="50">
        <v>56</v>
      </c>
      <c r="AI15" s="50">
        <v>22</v>
      </c>
      <c r="AJ15" s="50">
        <v>6</v>
      </c>
      <c r="AK15" s="50">
        <v>9</v>
      </c>
      <c r="AL15" s="39">
        <v>10</v>
      </c>
    </row>
    <row r="16" spans="1:38" x14ac:dyDescent="0.2">
      <c r="A16" s="4" t="s">
        <v>51</v>
      </c>
      <c r="B16" s="42">
        <v>0.5202</v>
      </c>
      <c r="C16" s="51">
        <v>0.53569999999999995</v>
      </c>
      <c r="D16" s="42">
        <v>0.50590000000000002</v>
      </c>
      <c r="E16" s="51">
        <v>0.49759999999999999</v>
      </c>
      <c r="F16" s="51">
        <v>0.58169999999999999</v>
      </c>
      <c r="G16" s="51">
        <v>0.50609999999999999</v>
      </c>
      <c r="H16" s="51">
        <v>0.49199999999999999</v>
      </c>
      <c r="I16" s="51">
        <v>0.52839999999999998</v>
      </c>
      <c r="J16" s="51">
        <v>0.51239999999999997</v>
      </c>
      <c r="K16" s="51">
        <v>0.51739999999999997</v>
      </c>
      <c r="L16" s="51">
        <v>0.504</v>
      </c>
      <c r="M16" s="42">
        <v>0.54259999999999997</v>
      </c>
      <c r="N16" s="51">
        <v>0.49569999999999997</v>
      </c>
      <c r="O16" s="52">
        <v>0.56000000000000005</v>
      </c>
      <c r="P16" s="51">
        <v>0.44519999999999998</v>
      </c>
      <c r="Q16" s="51">
        <v>0.46200000000000002</v>
      </c>
      <c r="R16" s="51">
        <v>0.5403</v>
      </c>
      <c r="S16" s="51">
        <v>0.33950000000000002</v>
      </c>
      <c r="T16" s="51">
        <v>0.54010000000000002</v>
      </c>
      <c r="U16" s="51">
        <v>0.60960000000000003</v>
      </c>
      <c r="V16" s="51">
        <v>0.57020000000000004</v>
      </c>
      <c r="W16" s="51">
        <v>0.59150000000000003</v>
      </c>
      <c r="X16" s="51">
        <v>0.42520000000000002</v>
      </c>
      <c r="Y16" s="42">
        <v>0.54210000000000003</v>
      </c>
      <c r="Z16" s="51">
        <v>0.71540000000000004</v>
      </c>
      <c r="AA16" s="51">
        <v>0.45490000000000003</v>
      </c>
      <c r="AB16" s="42">
        <v>0.6855</v>
      </c>
      <c r="AC16" s="51">
        <v>0.71189999999999998</v>
      </c>
      <c r="AD16" s="51">
        <v>0.48230000000000001</v>
      </c>
      <c r="AE16" s="42">
        <v>0.6875</v>
      </c>
      <c r="AF16" s="51">
        <v>0.54249999999999998</v>
      </c>
      <c r="AG16" s="51">
        <v>0.52500000000000002</v>
      </c>
      <c r="AH16" s="51">
        <v>0.43130000000000002</v>
      </c>
      <c r="AI16" s="51">
        <v>0.46110000000000001</v>
      </c>
      <c r="AJ16" s="51">
        <v>0.4274</v>
      </c>
      <c r="AK16" s="51">
        <v>0.52980000000000005</v>
      </c>
      <c r="AL16" s="42">
        <v>0.3125</v>
      </c>
    </row>
    <row r="17" spans="1:38" x14ac:dyDescent="0.2">
      <c r="A17" s="4" t="s">
        <v>134</v>
      </c>
      <c r="B17" s="39">
        <v>206</v>
      </c>
      <c r="C17" s="50">
        <v>98</v>
      </c>
      <c r="D17" s="39">
        <v>105</v>
      </c>
      <c r="E17" s="50">
        <v>14</v>
      </c>
      <c r="F17" s="50">
        <v>20</v>
      </c>
      <c r="G17" s="50">
        <v>25</v>
      </c>
      <c r="H17" s="50">
        <v>20</v>
      </c>
      <c r="I17" s="50">
        <v>28</v>
      </c>
      <c r="J17" s="50">
        <v>21</v>
      </c>
      <c r="K17" s="50">
        <v>24</v>
      </c>
      <c r="L17" s="50">
        <v>27</v>
      </c>
      <c r="M17" s="39">
        <v>26</v>
      </c>
      <c r="N17" s="50">
        <v>19</v>
      </c>
      <c r="O17" s="50">
        <v>16</v>
      </c>
      <c r="P17" s="50">
        <v>25</v>
      </c>
      <c r="Q17" s="50">
        <v>12</v>
      </c>
      <c r="R17" s="50">
        <v>21</v>
      </c>
      <c r="S17" s="50">
        <v>9</v>
      </c>
      <c r="T17" s="50">
        <v>12</v>
      </c>
      <c r="U17" s="50">
        <v>29</v>
      </c>
      <c r="V17" s="50">
        <v>15</v>
      </c>
      <c r="W17" s="50">
        <v>6</v>
      </c>
      <c r="X17" s="50">
        <v>25</v>
      </c>
      <c r="Y17" s="39">
        <v>16</v>
      </c>
      <c r="Z17" s="50">
        <v>35</v>
      </c>
      <c r="AA17" s="50">
        <v>159</v>
      </c>
      <c r="AB17" s="39">
        <v>11</v>
      </c>
      <c r="AC17" s="50">
        <v>22</v>
      </c>
      <c r="AD17" s="50">
        <v>171</v>
      </c>
      <c r="AE17" s="39">
        <v>12</v>
      </c>
      <c r="AF17" s="50">
        <v>95</v>
      </c>
      <c r="AG17" s="50">
        <v>70</v>
      </c>
      <c r="AH17" s="50">
        <v>13</v>
      </c>
      <c r="AI17" s="50">
        <v>9</v>
      </c>
      <c r="AJ17" s="50">
        <v>3</v>
      </c>
      <c r="AK17" s="50">
        <v>3</v>
      </c>
      <c r="AL17" s="39">
        <v>12</v>
      </c>
    </row>
    <row r="18" spans="1:38" x14ac:dyDescent="0.2">
      <c r="A18" s="4" t="s">
        <v>51</v>
      </c>
      <c r="B18" s="42">
        <v>0.10249999999999999</v>
      </c>
      <c r="C18" s="51">
        <v>0.1008</v>
      </c>
      <c r="D18" s="42">
        <v>0.1028</v>
      </c>
      <c r="E18" s="51">
        <v>7.0099999999999996E-2</v>
      </c>
      <c r="F18" s="51">
        <v>9.6500000000000002E-2</v>
      </c>
      <c r="G18" s="51">
        <v>0.1182</v>
      </c>
      <c r="H18" s="51">
        <v>9.1899999999999996E-2</v>
      </c>
      <c r="I18" s="51">
        <v>0.125</v>
      </c>
      <c r="J18" s="51">
        <v>9.0800000000000006E-2</v>
      </c>
      <c r="K18" s="51">
        <v>0.1056</v>
      </c>
      <c r="L18" s="51">
        <v>0.1113</v>
      </c>
      <c r="M18" s="42">
        <v>0.1086</v>
      </c>
      <c r="N18" s="51">
        <v>0.1118</v>
      </c>
      <c r="O18" s="51">
        <v>0.1062</v>
      </c>
      <c r="P18" s="51">
        <v>9.5799999999999996E-2</v>
      </c>
      <c r="Q18" s="51">
        <v>0.13880000000000001</v>
      </c>
      <c r="R18" s="51">
        <v>9.2700000000000005E-2</v>
      </c>
      <c r="S18" s="51">
        <v>0.15459999999999999</v>
      </c>
      <c r="T18" s="51">
        <v>7.2800000000000004E-2</v>
      </c>
      <c r="U18" s="51">
        <v>0.10780000000000001</v>
      </c>
      <c r="V18" s="51">
        <v>9.1999999999999998E-2</v>
      </c>
      <c r="W18" s="51">
        <v>6.0900000000000003E-2</v>
      </c>
      <c r="X18" s="51">
        <v>0.13500000000000001</v>
      </c>
      <c r="Y18" s="42">
        <v>9.2499999999999999E-2</v>
      </c>
      <c r="Z18" s="51">
        <v>8.6099999999999996E-2</v>
      </c>
      <c r="AA18" s="51">
        <v>0.107</v>
      </c>
      <c r="AB18" s="42">
        <v>0.1022</v>
      </c>
      <c r="AC18" s="51">
        <v>8.9499999999999996E-2</v>
      </c>
      <c r="AD18" s="51">
        <v>0.10290000000000001</v>
      </c>
      <c r="AE18" s="42">
        <v>0.13089999999999999</v>
      </c>
      <c r="AF18" s="51">
        <v>0.1195</v>
      </c>
      <c r="AG18" s="51">
        <v>7.22E-2</v>
      </c>
      <c r="AH18" s="51">
        <v>0.1026</v>
      </c>
      <c r="AI18" s="51">
        <v>0.20050000000000001</v>
      </c>
      <c r="AJ18" s="51">
        <v>0.2205</v>
      </c>
      <c r="AK18" s="51">
        <v>0.17399999999999999</v>
      </c>
      <c r="AL18" s="42">
        <v>0.36380000000000001</v>
      </c>
    </row>
    <row r="19" spans="1:38" x14ac:dyDescent="0.2">
      <c r="A19" s="4" t="s">
        <v>135</v>
      </c>
      <c r="B19" s="39">
        <v>301</v>
      </c>
      <c r="C19" s="50">
        <v>126</v>
      </c>
      <c r="D19" s="39">
        <v>175</v>
      </c>
      <c r="E19" s="50">
        <v>23</v>
      </c>
      <c r="F19" s="50">
        <v>21</v>
      </c>
      <c r="G19" s="50">
        <v>23</v>
      </c>
      <c r="H19" s="50">
        <v>32</v>
      </c>
      <c r="I19" s="50">
        <v>30</v>
      </c>
      <c r="J19" s="50">
        <v>33</v>
      </c>
      <c r="K19" s="50">
        <v>45</v>
      </c>
      <c r="L19" s="50">
        <v>57</v>
      </c>
      <c r="M19" s="39">
        <v>38</v>
      </c>
      <c r="N19" s="50">
        <v>20</v>
      </c>
      <c r="O19" s="50">
        <v>24</v>
      </c>
      <c r="P19" s="50">
        <v>57</v>
      </c>
      <c r="Q19" s="50">
        <v>12</v>
      </c>
      <c r="R19" s="50">
        <v>33</v>
      </c>
      <c r="S19" s="50">
        <v>6</v>
      </c>
      <c r="T19" s="50">
        <v>27</v>
      </c>
      <c r="U19" s="50">
        <v>30</v>
      </c>
      <c r="V19" s="50">
        <v>16</v>
      </c>
      <c r="W19" s="50">
        <v>17</v>
      </c>
      <c r="X19" s="50">
        <v>31</v>
      </c>
      <c r="Y19" s="39">
        <v>31</v>
      </c>
      <c r="Z19" s="50">
        <v>45</v>
      </c>
      <c r="AA19" s="50">
        <v>249</v>
      </c>
      <c r="AB19" s="39">
        <v>7</v>
      </c>
      <c r="AC19" s="50">
        <v>30</v>
      </c>
      <c r="AD19" s="50">
        <v>266</v>
      </c>
      <c r="AE19" s="39">
        <v>6</v>
      </c>
      <c r="AF19" s="50">
        <v>120</v>
      </c>
      <c r="AG19" s="50">
        <v>143</v>
      </c>
      <c r="AH19" s="50">
        <v>27</v>
      </c>
      <c r="AI19" s="50">
        <v>5</v>
      </c>
      <c r="AJ19" s="50">
        <v>1</v>
      </c>
      <c r="AK19" s="50">
        <v>3</v>
      </c>
      <c r="AL19" s="39">
        <v>3</v>
      </c>
    </row>
    <row r="20" spans="1:38" x14ac:dyDescent="0.2">
      <c r="A20" s="9" t="s">
        <v>51</v>
      </c>
      <c r="B20" s="44">
        <v>0.1502</v>
      </c>
      <c r="C20" s="45">
        <v>0.12920000000000001</v>
      </c>
      <c r="D20" s="44">
        <v>0.1706</v>
      </c>
      <c r="E20" s="45">
        <v>0.1147</v>
      </c>
      <c r="F20" s="45">
        <v>0.10050000000000001</v>
      </c>
      <c r="G20" s="45">
        <v>0.1071</v>
      </c>
      <c r="H20" s="45">
        <v>0.14680000000000001</v>
      </c>
      <c r="I20" s="45">
        <v>0.13270000000000001</v>
      </c>
      <c r="J20" s="45">
        <v>0.1457</v>
      </c>
      <c r="K20" s="45">
        <v>0.19309999999999999</v>
      </c>
      <c r="L20" s="45">
        <v>0.23799999999999999</v>
      </c>
      <c r="M20" s="44">
        <v>0.15509999999999999</v>
      </c>
      <c r="N20" s="45">
        <v>0.1159</v>
      </c>
      <c r="O20" s="45">
        <v>0.1555</v>
      </c>
      <c r="P20" s="45">
        <v>0.2213</v>
      </c>
      <c r="Q20" s="45">
        <v>0.1444</v>
      </c>
      <c r="R20" s="45">
        <v>0.1462</v>
      </c>
      <c r="S20" s="45">
        <v>9.5000000000000001E-2</v>
      </c>
      <c r="T20" s="45">
        <v>0.1613</v>
      </c>
      <c r="U20" s="45">
        <v>0.112</v>
      </c>
      <c r="V20" s="45">
        <v>9.4700000000000006E-2</v>
      </c>
      <c r="W20" s="45">
        <v>0.16880000000000001</v>
      </c>
      <c r="X20" s="45">
        <v>0.1643</v>
      </c>
      <c r="Y20" s="44">
        <v>0.17760000000000001</v>
      </c>
      <c r="Z20" s="45">
        <v>0.1111</v>
      </c>
      <c r="AA20" s="45">
        <v>0.16719999999999999</v>
      </c>
      <c r="AB20" s="44">
        <v>6.4199999999999993E-2</v>
      </c>
      <c r="AC20" s="45">
        <v>0.11990000000000001</v>
      </c>
      <c r="AD20" s="45">
        <v>0.15939999999999999</v>
      </c>
      <c r="AE20" s="44">
        <v>6.3399999999999998E-2</v>
      </c>
      <c r="AF20" s="45">
        <v>0.1522</v>
      </c>
      <c r="AG20" s="45">
        <v>0.1467</v>
      </c>
      <c r="AH20" s="45">
        <v>0.2097</v>
      </c>
      <c r="AI20" s="45">
        <v>9.8900000000000002E-2</v>
      </c>
      <c r="AJ20" s="45">
        <v>5.8299999999999998E-2</v>
      </c>
      <c r="AK20" s="45">
        <v>0.15790000000000001</v>
      </c>
      <c r="AL20" s="44">
        <v>8.0799999999999997E-2</v>
      </c>
    </row>
    <row r="21" spans="1:38" x14ac:dyDescent="0.2">
      <c r="A21" s="4" t="s">
        <v>80</v>
      </c>
      <c r="B21" s="39">
        <v>2006</v>
      </c>
      <c r="C21" s="50">
        <v>972</v>
      </c>
      <c r="D21" s="39">
        <v>1025</v>
      </c>
      <c r="E21" s="50">
        <v>200</v>
      </c>
      <c r="F21" s="50">
        <v>205</v>
      </c>
      <c r="G21" s="50">
        <v>213</v>
      </c>
      <c r="H21" s="50">
        <v>218</v>
      </c>
      <c r="I21" s="50">
        <v>227</v>
      </c>
      <c r="J21" s="50">
        <v>229</v>
      </c>
      <c r="K21" s="50">
        <v>231</v>
      </c>
      <c r="L21" s="50">
        <v>241</v>
      </c>
      <c r="M21" s="39">
        <v>243</v>
      </c>
      <c r="N21" s="50">
        <v>171</v>
      </c>
      <c r="O21" s="50">
        <v>152</v>
      </c>
      <c r="P21" s="50">
        <v>258</v>
      </c>
      <c r="Q21" s="50">
        <v>84</v>
      </c>
      <c r="R21" s="50">
        <v>223</v>
      </c>
      <c r="S21" s="50">
        <v>58</v>
      </c>
      <c r="T21" s="50">
        <v>165</v>
      </c>
      <c r="U21" s="50">
        <v>266</v>
      </c>
      <c r="V21" s="50">
        <v>164</v>
      </c>
      <c r="W21" s="50">
        <v>98</v>
      </c>
      <c r="X21" s="50">
        <v>186</v>
      </c>
      <c r="Y21" s="39">
        <v>177</v>
      </c>
      <c r="Z21" s="50">
        <v>404</v>
      </c>
      <c r="AA21" s="50">
        <v>1491</v>
      </c>
      <c r="AB21" s="39">
        <v>112</v>
      </c>
      <c r="AC21" s="50">
        <v>250</v>
      </c>
      <c r="AD21" s="50">
        <v>1666</v>
      </c>
      <c r="AE21" s="39">
        <v>90</v>
      </c>
      <c r="AF21" s="50">
        <v>791</v>
      </c>
      <c r="AG21" s="50">
        <v>973</v>
      </c>
      <c r="AH21" s="50">
        <v>130</v>
      </c>
      <c r="AI21" s="50">
        <v>47</v>
      </c>
      <c r="AJ21" s="50">
        <v>15</v>
      </c>
      <c r="AK21" s="50">
        <v>16</v>
      </c>
      <c r="AL21" s="39">
        <v>32</v>
      </c>
    </row>
    <row r="22" spans="1:38" x14ac:dyDescent="0.2">
      <c r="A22" s="9" t="s">
        <v>51</v>
      </c>
      <c r="B22" s="46">
        <v>1</v>
      </c>
      <c r="C22" s="45">
        <v>0.99990000000000001</v>
      </c>
      <c r="D22" s="46">
        <v>1</v>
      </c>
      <c r="E22" s="47">
        <v>1</v>
      </c>
      <c r="F22" s="47">
        <v>1</v>
      </c>
      <c r="G22" s="45">
        <v>1.0001</v>
      </c>
      <c r="H22" s="47">
        <v>1</v>
      </c>
      <c r="I22" s="47">
        <v>1</v>
      </c>
      <c r="J22" s="45">
        <v>0.99990000000000001</v>
      </c>
      <c r="K22" s="45">
        <v>0.99990000000000001</v>
      </c>
      <c r="L22" s="45">
        <v>0.99990000000000001</v>
      </c>
      <c r="M22" s="46">
        <v>1</v>
      </c>
      <c r="N22" s="45">
        <v>1.0001</v>
      </c>
      <c r="O22" s="47">
        <v>1</v>
      </c>
      <c r="P22" s="47">
        <v>1</v>
      </c>
      <c r="Q22" s="45">
        <v>1.0001</v>
      </c>
      <c r="R22" s="45">
        <v>1.0001</v>
      </c>
      <c r="S22" s="47">
        <v>1</v>
      </c>
      <c r="T22" s="45">
        <v>0.99990000000000001</v>
      </c>
      <c r="U22" s="47">
        <v>1</v>
      </c>
      <c r="V22" s="45">
        <v>1.0001</v>
      </c>
      <c r="W22" s="47">
        <v>1</v>
      </c>
      <c r="X22" s="47">
        <v>1</v>
      </c>
      <c r="Y22" s="44">
        <v>0.99990000000000001</v>
      </c>
      <c r="Z22" s="47">
        <v>1</v>
      </c>
      <c r="AA22" s="47">
        <v>1</v>
      </c>
      <c r="AB22" s="46">
        <v>1</v>
      </c>
      <c r="AC22" s="45">
        <v>1.0001</v>
      </c>
      <c r="AD22" s="47">
        <v>1</v>
      </c>
      <c r="AE22" s="46">
        <v>1</v>
      </c>
      <c r="AF22" s="47">
        <v>1</v>
      </c>
      <c r="AG22" s="47">
        <v>1</v>
      </c>
      <c r="AH22" s="45">
        <v>1.0001</v>
      </c>
      <c r="AI22" s="47">
        <v>1</v>
      </c>
      <c r="AJ22" s="47">
        <v>1</v>
      </c>
      <c r="AK22" s="47">
        <v>1</v>
      </c>
      <c r="AL22" s="44">
        <v>0.99990000000000001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6B0B-AA1B-4F0B-8ECB-BAAA41B471ED}">
  <dimension ref="A1:C24"/>
  <sheetViews>
    <sheetView workbookViewId="0"/>
  </sheetViews>
  <sheetFormatPr defaultRowHeight="12.75" x14ac:dyDescent="0.2"/>
  <cols>
    <col min="1" max="1" width="15.7109375" style="36" customWidth="1"/>
    <col min="2" max="2" width="120.7109375" style="36" customWidth="1"/>
    <col min="3" max="3" width="50.7109375" style="36" customWidth="1"/>
    <col min="4" max="16384" width="9.140625" style="36"/>
  </cols>
  <sheetData>
    <row r="1" spans="1:3" x14ac:dyDescent="0.2">
      <c r="A1" s="35" t="s">
        <v>1</v>
      </c>
      <c r="B1" s="35" t="s">
        <v>2</v>
      </c>
      <c r="C1" s="35" t="s">
        <v>3</v>
      </c>
    </row>
    <row r="2" spans="1:3" ht="25.5" x14ac:dyDescent="0.2">
      <c r="A2" s="38" t="s">
        <v>5</v>
      </c>
      <c r="B2" s="38" t="s">
        <v>6</v>
      </c>
      <c r="C2" s="38" t="s">
        <v>7</v>
      </c>
    </row>
    <row r="3" spans="1:3" ht="25.5" x14ac:dyDescent="0.2">
      <c r="A3" s="38" t="s">
        <v>9</v>
      </c>
      <c r="B3" s="38" t="s">
        <v>10</v>
      </c>
      <c r="C3" s="38" t="s">
        <v>7</v>
      </c>
    </row>
    <row r="4" spans="1:3" ht="25.5" x14ac:dyDescent="0.2">
      <c r="A4" s="38" t="s">
        <v>12</v>
      </c>
      <c r="B4" s="38" t="s">
        <v>13</v>
      </c>
      <c r="C4" s="38" t="s">
        <v>14</v>
      </c>
    </row>
    <row r="5" spans="1:3" ht="25.5" x14ac:dyDescent="0.2">
      <c r="A5" s="38" t="s">
        <v>16</v>
      </c>
      <c r="B5" s="38" t="s">
        <v>17</v>
      </c>
      <c r="C5" s="38" t="s">
        <v>18</v>
      </c>
    </row>
    <row r="6" spans="1:3" ht="25.5" x14ac:dyDescent="0.2">
      <c r="A6" s="38" t="s">
        <v>136</v>
      </c>
      <c r="B6" s="38" t="s">
        <v>21</v>
      </c>
      <c r="C6" s="38" t="s">
        <v>18</v>
      </c>
    </row>
    <row r="7" spans="1:3" ht="25.5" x14ac:dyDescent="0.2">
      <c r="A7" s="38" t="s">
        <v>137</v>
      </c>
      <c r="B7" s="38" t="s">
        <v>22</v>
      </c>
      <c r="C7" s="38" t="s">
        <v>18</v>
      </c>
    </row>
    <row r="8" spans="1:3" x14ac:dyDescent="0.2">
      <c r="A8" s="38" t="s">
        <v>138</v>
      </c>
      <c r="B8" s="38" t="s">
        <v>24</v>
      </c>
      <c r="C8" s="38" t="s">
        <v>7</v>
      </c>
    </row>
    <row r="9" spans="1:3" x14ac:dyDescent="0.2">
      <c r="A9" s="38" t="s">
        <v>139</v>
      </c>
      <c r="B9" s="38" t="s">
        <v>26</v>
      </c>
      <c r="C9" s="38" t="s">
        <v>7</v>
      </c>
    </row>
    <row r="10" spans="1:3" x14ac:dyDescent="0.2">
      <c r="A10" s="38" t="s">
        <v>140</v>
      </c>
      <c r="B10" s="38" t="s">
        <v>205</v>
      </c>
      <c r="C10" s="38" t="s">
        <v>28</v>
      </c>
    </row>
    <row r="11" spans="1:3" x14ac:dyDescent="0.2">
      <c r="A11" s="38" t="s">
        <v>141</v>
      </c>
      <c r="B11" s="38" t="s">
        <v>30</v>
      </c>
      <c r="C11" s="38" t="s">
        <v>7</v>
      </c>
    </row>
    <row r="12" spans="1:3" ht="25.5" x14ac:dyDescent="0.2">
      <c r="A12" s="38" t="s">
        <v>20</v>
      </c>
      <c r="B12" s="38" t="s">
        <v>32</v>
      </c>
      <c r="C12" s="38" t="s">
        <v>18</v>
      </c>
    </row>
    <row r="13" spans="1:3" ht="25.5" x14ac:dyDescent="0.2">
      <c r="A13" s="38" t="s">
        <v>142</v>
      </c>
      <c r="B13" s="38" t="s">
        <v>33</v>
      </c>
      <c r="C13" s="38" t="s">
        <v>7</v>
      </c>
    </row>
    <row r="14" spans="1:3" x14ac:dyDescent="0.2">
      <c r="A14" s="38" t="s">
        <v>143</v>
      </c>
      <c r="B14" s="38" t="s">
        <v>34</v>
      </c>
      <c r="C14" s="38" t="s">
        <v>7</v>
      </c>
    </row>
    <row r="15" spans="1:3" ht="25.5" x14ac:dyDescent="0.2">
      <c r="A15" s="38" t="s">
        <v>144</v>
      </c>
      <c r="B15" s="38" t="s">
        <v>35</v>
      </c>
      <c r="C15" s="38" t="s">
        <v>7</v>
      </c>
    </row>
    <row r="16" spans="1:3" x14ac:dyDescent="0.2">
      <c r="A16" s="38" t="s">
        <v>145</v>
      </c>
      <c r="B16" s="38" t="s">
        <v>36</v>
      </c>
      <c r="C16" s="38" t="s">
        <v>7</v>
      </c>
    </row>
    <row r="17" spans="1:3" x14ac:dyDescent="0.2">
      <c r="A17" s="38" t="s">
        <v>146</v>
      </c>
      <c r="B17" s="38" t="s">
        <v>37</v>
      </c>
      <c r="C17" s="38" t="s">
        <v>7</v>
      </c>
    </row>
    <row r="18" spans="1:3" x14ac:dyDescent="0.2">
      <c r="A18" s="38" t="s">
        <v>147</v>
      </c>
      <c r="B18" s="38" t="s">
        <v>38</v>
      </c>
      <c r="C18" s="38" t="s">
        <v>7</v>
      </c>
    </row>
    <row r="19" spans="1:3" ht="25.5" x14ac:dyDescent="0.2">
      <c r="A19" s="38" t="s">
        <v>148</v>
      </c>
      <c r="B19" s="38" t="s">
        <v>39</v>
      </c>
      <c r="C19" s="38" t="s">
        <v>7</v>
      </c>
    </row>
    <row r="20" spans="1:3" ht="25.5" x14ac:dyDescent="0.2">
      <c r="A20" s="38" t="s">
        <v>149</v>
      </c>
      <c r="B20" s="38" t="s">
        <v>40</v>
      </c>
      <c r="C20" s="38" t="s">
        <v>7</v>
      </c>
    </row>
    <row r="21" spans="1:3" ht="25.5" x14ac:dyDescent="0.2">
      <c r="A21" s="38" t="s">
        <v>150</v>
      </c>
      <c r="B21" s="38" t="s">
        <v>41</v>
      </c>
      <c r="C21" s="38" t="s">
        <v>7</v>
      </c>
    </row>
    <row r="22" spans="1:3" ht="25.5" x14ac:dyDescent="0.2">
      <c r="A22" s="38" t="s">
        <v>151</v>
      </c>
      <c r="B22" s="38" t="s">
        <v>42</v>
      </c>
      <c r="C22" s="38" t="s">
        <v>7</v>
      </c>
    </row>
    <row r="23" spans="1:3" ht="25.5" x14ac:dyDescent="0.2">
      <c r="A23" s="38" t="s">
        <v>152</v>
      </c>
      <c r="B23" s="38" t="s">
        <v>44</v>
      </c>
      <c r="C23" s="38" t="s">
        <v>7</v>
      </c>
    </row>
    <row r="24" spans="1:3" ht="25.5" x14ac:dyDescent="0.2">
      <c r="A24" s="38" t="s">
        <v>153</v>
      </c>
      <c r="B24" s="38" t="s">
        <v>46</v>
      </c>
      <c r="C24" s="38" t="s">
        <v>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workbookViewId="0"/>
  </sheetViews>
  <sheetFormatPr defaultRowHeight="12.75" x14ac:dyDescent="0.2"/>
  <cols>
    <col min="1" max="1" width="9.140625" style="36"/>
    <col min="2" max="2" width="15.7109375" style="36" customWidth="1"/>
    <col min="3" max="3" width="120.7109375" style="36" customWidth="1"/>
    <col min="4" max="4" width="50.7109375" style="36" customWidth="1"/>
    <col min="5" max="16384" width="9.140625" style="36"/>
  </cols>
  <sheetData>
    <row r="1" spans="1:4" x14ac:dyDescent="0.2">
      <c r="A1" s="35" t="s">
        <v>0</v>
      </c>
      <c r="B1" s="35" t="s">
        <v>1</v>
      </c>
      <c r="C1" s="35" t="s">
        <v>2</v>
      </c>
      <c r="D1" s="35" t="s">
        <v>3</v>
      </c>
    </row>
    <row r="2" spans="1:4" ht="25.5" x14ac:dyDescent="0.2">
      <c r="A2" s="37" t="str">
        <f>HYPERLINK("#'Table 1'!A5", "Table 1")</f>
        <v>Table 1</v>
      </c>
      <c r="B2" s="38" t="s">
        <v>5</v>
      </c>
      <c r="C2" s="38" t="s">
        <v>6</v>
      </c>
      <c r="D2" s="38" t="s">
        <v>7</v>
      </c>
    </row>
    <row r="3" spans="1:4" ht="25.5" x14ac:dyDescent="0.2">
      <c r="A3" s="37" t="str">
        <f>HYPERLINK("#'Table 2'!A5", "Table 2")</f>
        <v>Table 2</v>
      </c>
      <c r="B3" s="38" t="s">
        <v>9</v>
      </c>
      <c r="C3" s="38" t="s">
        <v>10</v>
      </c>
      <c r="D3" s="38" t="s">
        <v>7</v>
      </c>
    </row>
    <row r="4" spans="1:4" ht="25.5" x14ac:dyDescent="0.2">
      <c r="A4" s="37" t="str">
        <f>HYPERLINK("#'Table 3'!A5", "Table 3")</f>
        <v>Table 3</v>
      </c>
      <c r="B4" s="38" t="s">
        <v>12</v>
      </c>
      <c r="C4" s="38" t="s">
        <v>13</v>
      </c>
      <c r="D4" s="38" t="s">
        <v>14</v>
      </c>
    </row>
    <row r="5" spans="1:4" ht="25.5" x14ac:dyDescent="0.2">
      <c r="A5" s="37" t="str">
        <f>HYPERLINK("#'Table 4'!A5", "Table 4")</f>
        <v>Table 4</v>
      </c>
      <c r="B5" s="38" t="s">
        <v>16</v>
      </c>
      <c r="C5" s="38" t="s">
        <v>17</v>
      </c>
      <c r="D5" s="38" t="s">
        <v>18</v>
      </c>
    </row>
    <row r="6" spans="1:4" ht="25.5" x14ac:dyDescent="0.2">
      <c r="A6" s="37" t="str">
        <f>HYPERLINK("#'Table 5'!A5", "Table 5")</f>
        <v>Table 5</v>
      </c>
      <c r="B6" s="38" t="s">
        <v>136</v>
      </c>
      <c r="C6" s="38" t="s">
        <v>21</v>
      </c>
      <c r="D6" s="38" t="s">
        <v>18</v>
      </c>
    </row>
    <row r="7" spans="1:4" x14ac:dyDescent="0.2">
      <c r="A7" s="53" t="str">
        <f>HYPERLINK("#'Table 6'!A5", "Table 6")</f>
        <v>Table 6</v>
      </c>
      <c r="B7" s="38" t="s">
        <v>138</v>
      </c>
      <c r="C7" s="38" t="s">
        <v>24</v>
      </c>
      <c r="D7" s="38" t="s">
        <v>7</v>
      </c>
    </row>
    <row r="8" spans="1:4" x14ac:dyDescent="0.2">
      <c r="A8" s="53" t="str">
        <f>HYPERLINK("#'Table 7'!A5", "Table 7")</f>
        <v>Table 7</v>
      </c>
      <c r="B8" s="38" t="s">
        <v>139</v>
      </c>
      <c r="C8" s="38" t="s">
        <v>26</v>
      </c>
      <c r="D8" s="38" t="s">
        <v>7</v>
      </c>
    </row>
    <row r="9" spans="1:4" x14ac:dyDescent="0.2">
      <c r="A9" s="53" t="str">
        <f>HYPERLINK("#'Table 8'!A5", "Table 8")</f>
        <v>Table 8</v>
      </c>
      <c r="B9" s="38" t="s">
        <v>140</v>
      </c>
      <c r="C9" s="38" t="s">
        <v>205</v>
      </c>
      <c r="D9" s="38" t="s">
        <v>28</v>
      </c>
    </row>
    <row r="10" spans="1:4" x14ac:dyDescent="0.2">
      <c r="A10" s="53" t="str">
        <f>HYPERLINK("#'Table 9'!A5", "Table 9")</f>
        <v>Table 9</v>
      </c>
      <c r="B10" s="38" t="s">
        <v>141</v>
      </c>
      <c r="C10" s="38" t="s">
        <v>30</v>
      </c>
      <c r="D10" s="38" t="s">
        <v>7</v>
      </c>
    </row>
    <row r="11" spans="1:4" ht="25.5" x14ac:dyDescent="0.2">
      <c r="A11" s="53" t="str">
        <f>HYPERLINK("#'Table 10'!A5", "Table 10")</f>
        <v>Table 10</v>
      </c>
      <c r="B11" s="38" t="s">
        <v>20</v>
      </c>
      <c r="C11" s="38" t="s">
        <v>32</v>
      </c>
      <c r="D11" s="38" t="s">
        <v>18</v>
      </c>
    </row>
    <row r="12" spans="1:4" ht="25.5" x14ac:dyDescent="0.2">
      <c r="A12" s="53" t="str">
        <f>HYPERLINK("#'Table 11'!A5", "Table 11")</f>
        <v>Table 11</v>
      </c>
      <c r="B12" s="38" t="s">
        <v>149</v>
      </c>
      <c r="C12" s="38" t="s">
        <v>40</v>
      </c>
      <c r="D12" s="38" t="s">
        <v>7</v>
      </c>
    </row>
    <row r="13" spans="1:4" ht="25.5" x14ac:dyDescent="0.2">
      <c r="A13" s="53" t="str">
        <f>HYPERLINK("#'Table 12'!A5", "Table 12")</f>
        <v>Table 12</v>
      </c>
      <c r="B13" s="38" t="s">
        <v>150</v>
      </c>
      <c r="C13" s="38" t="s">
        <v>41</v>
      </c>
      <c r="D13" s="38" t="s">
        <v>7</v>
      </c>
    </row>
    <row r="14" spans="1:4" ht="25.5" x14ac:dyDescent="0.2">
      <c r="A14" s="53" t="str">
        <f>HYPERLINK("#'Table 13'!A5", "Table 13")</f>
        <v>Table 13</v>
      </c>
      <c r="B14" s="38" t="s">
        <v>151</v>
      </c>
      <c r="C14" s="38" t="s">
        <v>42</v>
      </c>
      <c r="D14" s="38" t="s">
        <v>7</v>
      </c>
    </row>
    <row r="15" spans="1:4" ht="25.5" x14ac:dyDescent="0.2">
      <c r="A15" s="53" t="str">
        <f>HYPERLINK("#'Table 14'!A5", "Table 14")</f>
        <v>Table 14</v>
      </c>
      <c r="B15" s="38" t="s">
        <v>152</v>
      </c>
      <c r="C15" s="38" t="s">
        <v>44</v>
      </c>
      <c r="D15" s="38" t="s">
        <v>7</v>
      </c>
    </row>
    <row r="16" spans="1:4" ht="25.5" x14ac:dyDescent="0.2">
      <c r="A16" s="53" t="str">
        <f>HYPERLINK("#'Table 15'!A5", "Table 15")</f>
        <v>Table 15</v>
      </c>
      <c r="B16" s="38" t="s">
        <v>153</v>
      </c>
      <c r="C16" s="38" t="s">
        <v>46</v>
      </c>
      <c r="D16" s="38"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8"/>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t="s">
        <v>165</v>
      </c>
    </row>
    <row r="5" spans="1:38" x14ac:dyDescent="0.2">
      <c r="A5" s="7" t="s">
        <v>4</v>
      </c>
    </row>
    <row r="6" spans="1:38" ht="42" customHeight="1" x14ac:dyDescent="0.2">
      <c r="A6" s="57" t="s">
        <v>49</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4" t="s">
        <v>70</v>
      </c>
      <c r="B13" s="39">
        <v>791</v>
      </c>
      <c r="C13" s="50">
        <v>404</v>
      </c>
      <c r="D13" s="39">
        <v>384</v>
      </c>
      <c r="E13" s="50">
        <v>74</v>
      </c>
      <c r="F13" s="50">
        <v>91</v>
      </c>
      <c r="G13" s="50">
        <v>100</v>
      </c>
      <c r="H13" s="50">
        <v>90</v>
      </c>
      <c r="I13" s="50">
        <v>94</v>
      </c>
      <c r="J13" s="50">
        <v>89</v>
      </c>
      <c r="K13" s="50">
        <v>96</v>
      </c>
      <c r="L13" s="50">
        <v>79</v>
      </c>
      <c r="M13" s="39">
        <v>79</v>
      </c>
      <c r="N13" s="50">
        <v>65</v>
      </c>
      <c r="O13" s="50">
        <v>53</v>
      </c>
      <c r="P13" s="50">
        <v>99</v>
      </c>
      <c r="Q13" s="50">
        <v>37</v>
      </c>
      <c r="R13" s="50">
        <v>98</v>
      </c>
      <c r="S13" s="50">
        <v>24</v>
      </c>
      <c r="T13" s="50">
        <v>66</v>
      </c>
      <c r="U13" s="50">
        <v>97</v>
      </c>
      <c r="V13" s="50">
        <v>59</v>
      </c>
      <c r="W13" s="50">
        <v>40</v>
      </c>
      <c r="X13" s="50">
        <v>72</v>
      </c>
      <c r="Y13" s="39">
        <v>77</v>
      </c>
      <c r="Z13" s="50">
        <v>188</v>
      </c>
      <c r="AA13" s="50">
        <v>557</v>
      </c>
      <c r="AB13" s="39">
        <v>46</v>
      </c>
      <c r="AC13" s="50">
        <v>123</v>
      </c>
      <c r="AD13" s="50">
        <v>627</v>
      </c>
      <c r="AE13" s="39">
        <v>41</v>
      </c>
      <c r="AF13" s="50">
        <v>791</v>
      </c>
      <c r="AG13" s="15" t="s">
        <v>79</v>
      </c>
      <c r="AH13" s="15" t="s">
        <v>79</v>
      </c>
      <c r="AI13" s="15" t="s">
        <v>79</v>
      </c>
      <c r="AJ13" s="15" t="s">
        <v>79</v>
      </c>
      <c r="AK13" s="15" t="s">
        <v>79</v>
      </c>
      <c r="AL13" s="1" t="s">
        <v>79</v>
      </c>
    </row>
    <row r="14" spans="1:38" x14ac:dyDescent="0.2">
      <c r="A14" s="4" t="s">
        <v>51</v>
      </c>
      <c r="B14" s="42">
        <v>0.39460000000000001</v>
      </c>
      <c r="C14" s="51">
        <v>0.4158</v>
      </c>
      <c r="D14" s="42">
        <v>0.375</v>
      </c>
      <c r="E14" s="51">
        <v>0.37009999999999998</v>
      </c>
      <c r="F14" s="51">
        <v>0.44069999999999998</v>
      </c>
      <c r="G14" s="51">
        <v>0.46989999999999998</v>
      </c>
      <c r="H14" s="51">
        <v>0.4143</v>
      </c>
      <c r="I14" s="51">
        <v>0.41389999999999999</v>
      </c>
      <c r="J14" s="51">
        <v>0.38929999999999998</v>
      </c>
      <c r="K14" s="51">
        <v>0.41639999999999999</v>
      </c>
      <c r="L14" s="51">
        <v>0.32769999999999999</v>
      </c>
      <c r="M14" s="42">
        <v>0.32400000000000001</v>
      </c>
      <c r="N14" s="51">
        <v>0.38109999999999999</v>
      </c>
      <c r="O14" s="51">
        <v>0.35149999999999998</v>
      </c>
      <c r="P14" s="51">
        <v>0.38490000000000002</v>
      </c>
      <c r="Q14" s="51">
        <v>0.43759999999999999</v>
      </c>
      <c r="R14" s="51">
        <v>0.44069999999999998</v>
      </c>
      <c r="S14" s="51">
        <v>0.41889999999999999</v>
      </c>
      <c r="T14" s="51">
        <v>0.4032</v>
      </c>
      <c r="U14" s="51">
        <v>0.36259999999999998</v>
      </c>
      <c r="V14" s="51">
        <v>0.36049999999999999</v>
      </c>
      <c r="W14" s="51">
        <v>0.41249999999999998</v>
      </c>
      <c r="X14" s="51">
        <v>0.38490000000000002</v>
      </c>
      <c r="Y14" s="42">
        <v>0.4355</v>
      </c>
      <c r="Z14" s="51">
        <v>0.46639999999999998</v>
      </c>
      <c r="AA14" s="51">
        <v>0.37390000000000001</v>
      </c>
      <c r="AB14" s="42">
        <v>0.4108</v>
      </c>
      <c r="AC14" s="51">
        <v>0.4929</v>
      </c>
      <c r="AD14" s="51">
        <v>0.37659999999999999</v>
      </c>
      <c r="AE14" s="42">
        <v>0.45279999999999998</v>
      </c>
      <c r="AF14" s="52">
        <v>1</v>
      </c>
      <c r="AG14" s="15" t="s">
        <v>79</v>
      </c>
      <c r="AH14" s="15" t="s">
        <v>79</v>
      </c>
      <c r="AI14" s="15" t="s">
        <v>79</v>
      </c>
      <c r="AJ14" s="15" t="s">
        <v>79</v>
      </c>
      <c r="AK14" s="15" t="s">
        <v>79</v>
      </c>
      <c r="AL14" s="1" t="s">
        <v>79</v>
      </c>
    </row>
    <row r="15" spans="1:38" x14ac:dyDescent="0.2">
      <c r="A15" s="4" t="s">
        <v>71</v>
      </c>
      <c r="B15" s="39">
        <v>973</v>
      </c>
      <c r="C15" s="50">
        <v>480</v>
      </c>
      <c r="D15" s="39">
        <v>490</v>
      </c>
      <c r="E15" s="50">
        <v>103</v>
      </c>
      <c r="F15" s="50">
        <v>97</v>
      </c>
      <c r="G15" s="50">
        <v>92</v>
      </c>
      <c r="H15" s="50">
        <v>110</v>
      </c>
      <c r="I15" s="50">
        <v>107</v>
      </c>
      <c r="J15" s="50">
        <v>111</v>
      </c>
      <c r="K15" s="50">
        <v>103</v>
      </c>
      <c r="L15" s="50">
        <v>125</v>
      </c>
      <c r="M15" s="39">
        <v>127</v>
      </c>
      <c r="N15" s="50">
        <v>80</v>
      </c>
      <c r="O15" s="50">
        <v>84</v>
      </c>
      <c r="P15" s="50">
        <v>122</v>
      </c>
      <c r="Q15" s="50">
        <v>38</v>
      </c>
      <c r="R15" s="50">
        <v>105</v>
      </c>
      <c r="S15" s="50">
        <v>29</v>
      </c>
      <c r="T15" s="50">
        <v>80</v>
      </c>
      <c r="U15" s="50">
        <v>129</v>
      </c>
      <c r="V15" s="50">
        <v>94</v>
      </c>
      <c r="W15" s="50">
        <v>46</v>
      </c>
      <c r="X15" s="50">
        <v>88</v>
      </c>
      <c r="Y15" s="39">
        <v>79</v>
      </c>
      <c r="Z15" s="50">
        <v>176</v>
      </c>
      <c r="AA15" s="50">
        <v>750</v>
      </c>
      <c r="AB15" s="39">
        <v>47</v>
      </c>
      <c r="AC15" s="50">
        <v>100</v>
      </c>
      <c r="AD15" s="50">
        <v>836</v>
      </c>
      <c r="AE15" s="39">
        <v>37</v>
      </c>
      <c r="AF15" s="15" t="s">
        <v>79</v>
      </c>
      <c r="AG15" s="50">
        <v>973</v>
      </c>
      <c r="AH15" s="15" t="s">
        <v>79</v>
      </c>
      <c r="AI15" s="15" t="s">
        <v>79</v>
      </c>
      <c r="AJ15" s="15" t="s">
        <v>79</v>
      </c>
      <c r="AK15" s="15" t="s">
        <v>79</v>
      </c>
      <c r="AL15" s="1" t="s">
        <v>79</v>
      </c>
    </row>
    <row r="16" spans="1:38" x14ac:dyDescent="0.2">
      <c r="A16" s="4" t="s">
        <v>51</v>
      </c>
      <c r="B16" s="42">
        <v>0.48509999999999998</v>
      </c>
      <c r="C16" s="51">
        <v>0.49349999999999999</v>
      </c>
      <c r="D16" s="42">
        <v>0.47810000000000002</v>
      </c>
      <c r="E16" s="51">
        <v>0.51580000000000004</v>
      </c>
      <c r="F16" s="51">
        <v>0.47060000000000002</v>
      </c>
      <c r="G16" s="51">
        <v>0.43140000000000001</v>
      </c>
      <c r="H16" s="51">
        <v>0.50419999999999998</v>
      </c>
      <c r="I16" s="51">
        <v>0.47160000000000002</v>
      </c>
      <c r="J16" s="51">
        <v>0.48249999999999998</v>
      </c>
      <c r="K16" s="51">
        <v>0.4446</v>
      </c>
      <c r="L16" s="51">
        <v>0.5181</v>
      </c>
      <c r="M16" s="42">
        <v>0.52349999999999997</v>
      </c>
      <c r="N16" s="51">
        <v>0.46729999999999999</v>
      </c>
      <c r="O16" s="51">
        <v>0.54990000000000006</v>
      </c>
      <c r="P16" s="51">
        <v>0.4718</v>
      </c>
      <c r="Q16" s="51">
        <v>0.45079999999999998</v>
      </c>
      <c r="R16" s="51">
        <v>0.47199999999999998</v>
      </c>
      <c r="S16" s="51">
        <v>0.48930000000000001</v>
      </c>
      <c r="T16" s="51">
        <v>0.48399999999999999</v>
      </c>
      <c r="U16" s="51">
        <v>0.48570000000000002</v>
      </c>
      <c r="V16" s="51">
        <v>0.57350000000000001</v>
      </c>
      <c r="W16" s="51">
        <v>0.46750000000000003</v>
      </c>
      <c r="X16" s="51">
        <v>0.4728</v>
      </c>
      <c r="Y16" s="42">
        <v>0.44440000000000002</v>
      </c>
      <c r="Z16" s="51">
        <v>0.43630000000000002</v>
      </c>
      <c r="AA16" s="51">
        <v>0.50290000000000001</v>
      </c>
      <c r="AB16" s="42">
        <v>0.42459999999999998</v>
      </c>
      <c r="AC16" s="51">
        <v>0.40100000000000002</v>
      </c>
      <c r="AD16" s="51">
        <v>0.50180000000000002</v>
      </c>
      <c r="AE16" s="42">
        <v>0.41070000000000001</v>
      </c>
      <c r="AF16" s="15" t="s">
        <v>79</v>
      </c>
      <c r="AG16" s="52">
        <v>1</v>
      </c>
      <c r="AH16" s="15" t="s">
        <v>79</v>
      </c>
      <c r="AI16" s="15" t="s">
        <v>79</v>
      </c>
      <c r="AJ16" s="15" t="s">
        <v>79</v>
      </c>
      <c r="AK16" s="15" t="s">
        <v>79</v>
      </c>
      <c r="AL16" s="1" t="s">
        <v>79</v>
      </c>
    </row>
    <row r="17" spans="1:38" x14ac:dyDescent="0.2">
      <c r="A17" s="4" t="s">
        <v>72</v>
      </c>
      <c r="B17" s="39">
        <v>130</v>
      </c>
      <c r="C17" s="50">
        <v>42</v>
      </c>
      <c r="D17" s="39">
        <v>88</v>
      </c>
      <c r="E17" s="50">
        <v>12</v>
      </c>
      <c r="F17" s="50">
        <v>8</v>
      </c>
      <c r="G17" s="50">
        <v>12</v>
      </c>
      <c r="H17" s="50">
        <v>7</v>
      </c>
      <c r="I17" s="50">
        <v>10</v>
      </c>
      <c r="J17" s="50">
        <v>17</v>
      </c>
      <c r="K17" s="50">
        <v>23</v>
      </c>
      <c r="L17" s="50">
        <v>25</v>
      </c>
      <c r="M17" s="39">
        <v>16</v>
      </c>
      <c r="N17" s="50">
        <v>14</v>
      </c>
      <c r="O17" s="50">
        <v>6</v>
      </c>
      <c r="P17" s="50">
        <v>22</v>
      </c>
      <c r="Q17" s="50">
        <v>4</v>
      </c>
      <c r="R17" s="50">
        <v>14</v>
      </c>
      <c r="S17" s="50">
        <v>2</v>
      </c>
      <c r="T17" s="50">
        <v>9</v>
      </c>
      <c r="U17" s="50">
        <v>20</v>
      </c>
      <c r="V17" s="50">
        <v>4</v>
      </c>
      <c r="W17" s="50">
        <v>9</v>
      </c>
      <c r="X17" s="50">
        <v>16</v>
      </c>
      <c r="Y17" s="39">
        <v>10</v>
      </c>
      <c r="Z17" s="50">
        <v>24</v>
      </c>
      <c r="AA17" s="50">
        <v>103</v>
      </c>
      <c r="AB17" s="39">
        <v>4</v>
      </c>
      <c r="AC17" s="50">
        <v>17</v>
      </c>
      <c r="AD17" s="50">
        <v>112</v>
      </c>
      <c r="AE17" s="39">
        <v>1</v>
      </c>
      <c r="AF17" s="15" t="s">
        <v>79</v>
      </c>
      <c r="AG17" s="15" t="s">
        <v>79</v>
      </c>
      <c r="AH17" s="50">
        <v>130</v>
      </c>
      <c r="AI17" s="15" t="s">
        <v>79</v>
      </c>
      <c r="AJ17" s="15" t="s">
        <v>79</v>
      </c>
      <c r="AK17" s="15" t="s">
        <v>79</v>
      </c>
      <c r="AL17" s="1" t="s">
        <v>79</v>
      </c>
    </row>
    <row r="18" spans="1:38" x14ac:dyDescent="0.2">
      <c r="A18" s="4" t="s">
        <v>51</v>
      </c>
      <c r="B18" s="42">
        <v>6.4899999999999999E-2</v>
      </c>
      <c r="C18" s="51">
        <v>4.3200000000000002E-2</v>
      </c>
      <c r="D18" s="42">
        <v>8.5999999999999993E-2</v>
      </c>
      <c r="E18" s="51">
        <v>5.91E-2</v>
      </c>
      <c r="F18" s="51">
        <v>3.7100000000000001E-2</v>
      </c>
      <c r="G18" s="51">
        <v>5.4800000000000001E-2</v>
      </c>
      <c r="H18" s="51">
        <v>3.3500000000000002E-2</v>
      </c>
      <c r="I18" s="51">
        <v>4.5699999999999998E-2</v>
      </c>
      <c r="J18" s="51">
        <v>7.6100000000000001E-2</v>
      </c>
      <c r="K18" s="51">
        <v>9.8599999999999993E-2</v>
      </c>
      <c r="L18" s="51">
        <v>0.1047</v>
      </c>
      <c r="M18" s="42">
        <v>6.6100000000000006E-2</v>
      </c>
      <c r="N18" s="51">
        <v>8.4500000000000006E-2</v>
      </c>
      <c r="O18" s="51">
        <v>4.1799999999999997E-2</v>
      </c>
      <c r="P18" s="51">
        <v>8.3400000000000002E-2</v>
      </c>
      <c r="Q18" s="51">
        <v>5.3499999999999999E-2</v>
      </c>
      <c r="R18" s="51">
        <v>6.2100000000000002E-2</v>
      </c>
      <c r="S18" s="51">
        <v>3.95E-2</v>
      </c>
      <c r="T18" s="51">
        <v>5.6399999999999999E-2</v>
      </c>
      <c r="U18" s="51">
        <v>7.4499999999999997E-2</v>
      </c>
      <c r="V18" s="51">
        <v>2.3800000000000002E-2</v>
      </c>
      <c r="W18" s="51">
        <v>9.1600000000000001E-2</v>
      </c>
      <c r="X18" s="51">
        <v>8.4099999999999994E-2</v>
      </c>
      <c r="Y18" s="42">
        <v>5.3800000000000001E-2</v>
      </c>
      <c r="Z18" s="51">
        <v>5.8400000000000001E-2</v>
      </c>
      <c r="AA18" s="51">
        <v>6.9000000000000006E-2</v>
      </c>
      <c r="AB18" s="42">
        <v>3.4000000000000002E-2</v>
      </c>
      <c r="AC18" s="51">
        <v>6.9400000000000003E-2</v>
      </c>
      <c r="AD18" s="51">
        <v>6.7100000000000007E-2</v>
      </c>
      <c r="AE18" s="42">
        <v>1.2200000000000001E-2</v>
      </c>
      <c r="AF18" s="15" t="s">
        <v>79</v>
      </c>
      <c r="AG18" s="15" t="s">
        <v>79</v>
      </c>
      <c r="AH18" s="52">
        <v>1</v>
      </c>
      <c r="AI18" s="15" t="s">
        <v>79</v>
      </c>
      <c r="AJ18" s="15" t="s">
        <v>79</v>
      </c>
      <c r="AK18" s="15" t="s">
        <v>79</v>
      </c>
      <c r="AL18" s="1" t="s">
        <v>79</v>
      </c>
    </row>
    <row r="19" spans="1:38" x14ac:dyDescent="0.2">
      <c r="A19" s="4" t="s">
        <v>73</v>
      </c>
      <c r="B19" s="39">
        <v>47</v>
      </c>
      <c r="C19" s="50">
        <v>19</v>
      </c>
      <c r="D19" s="39">
        <v>27</v>
      </c>
      <c r="E19" s="50">
        <v>5</v>
      </c>
      <c r="F19" s="50">
        <v>6</v>
      </c>
      <c r="G19" s="50">
        <v>6</v>
      </c>
      <c r="H19" s="50">
        <v>5</v>
      </c>
      <c r="I19" s="50">
        <v>6</v>
      </c>
      <c r="J19" s="50">
        <v>3</v>
      </c>
      <c r="K19" s="50">
        <v>2</v>
      </c>
      <c r="L19" s="50">
        <v>4</v>
      </c>
      <c r="M19" s="39">
        <v>11</v>
      </c>
      <c r="N19" s="50">
        <v>1</v>
      </c>
      <c r="O19" s="50">
        <v>1</v>
      </c>
      <c r="P19" s="50">
        <v>8</v>
      </c>
      <c r="Q19" s="50">
        <v>4</v>
      </c>
      <c r="R19" s="50">
        <v>4</v>
      </c>
      <c r="S19" s="50">
        <v>1</v>
      </c>
      <c r="T19" s="50">
        <v>5</v>
      </c>
      <c r="U19" s="50">
        <v>10</v>
      </c>
      <c r="V19" s="50">
        <v>3</v>
      </c>
      <c r="W19" s="50">
        <v>2</v>
      </c>
      <c r="X19" s="50">
        <v>4</v>
      </c>
      <c r="Y19" s="39">
        <v>4</v>
      </c>
      <c r="Z19" s="50">
        <v>7</v>
      </c>
      <c r="AA19" s="50">
        <v>38</v>
      </c>
      <c r="AB19" s="39">
        <v>2</v>
      </c>
      <c r="AC19" s="50">
        <v>5</v>
      </c>
      <c r="AD19" s="50">
        <v>40</v>
      </c>
      <c r="AE19" s="39">
        <v>2</v>
      </c>
      <c r="AF19" s="15" t="s">
        <v>79</v>
      </c>
      <c r="AG19" s="15" t="s">
        <v>79</v>
      </c>
      <c r="AH19" s="15" t="s">
        <v>79</v>
      </c>
      <c r="AI19" s="50">
        <v>47</v>
      </c>
      <c r="AJ19" s="15" t="s">
        <v>79</v>
      </c>
      <c r="AK19" s="15" t="s">
        <v>79</v>
      </c>
      <c r="AL19" s="1" t="s">
        <v>79</v>
      </c>
    </row>
    <row r="20" spans="1:38" x14ac:dyDescent="0.2">
      <c r="A20" s="4" t="s">
        <v>51</v>
      </c>
      <c r="B20" s="42">
        <v>2.3599999999999999E-2</v>
      </c>
      <c r="C20" s="51">
        <v>1.9400000000000001E-2</v>
      </c>
      <c r="D20" s="42">
        <v>2.6100000000000002E-2</v>
      </c>
      <c r="E20" s="51">
        <v>2.4799999999999999E-2</v>
      </c>
      <c r="F20" s="51">
        <v>3.04E-2</v>
      </c>
      <c r="G20" s="51">
        <v>2.5999999999999999E-2</v>
      </c>
      <c r="H20" s="51">
        <v>2.1100000000000001E-2</v>
      </c>
      <c r="I20" s="51">
        <v>2.52E-2</v>
      </c>
      <c r="J20" s="51">
        <v>1.0999999999999999E-2</v>
      </c>
      <c r="K20" s="51">
        <v>1.0500000000000001E-2</v>
      </c>
      <c r="L20" s="51">
        <v>1.6799999999999999E-2</v>
      </c>
      <c r="M20" s="42">
        <v>4.6699999999999998E-2</v>
      </c>
      <c r="N20" s="51">
        <v>7.4999999999999997E-3</v>
      </c>
      <c r="O20" s="51">
        <v>7.1000000000000004E-3</v>
      </c>
      <c r="P20" s="51">
        <v>3.09E-2</v>
      </c>
      <c r="Q20" s="51">
        <v>4.2900000000000001E-2</v>
      </c>
      <c r="R20" s="51">
        <v>1.67E-2</v>
      </c>
      <c r="S20" s="51">
        <v>2.4500000000000001E-2</v>
      </c>
      <c r="T20" s="51">
        <v>2.9399999999999999E-2</v>
      </c>
      <c r="U20" s="51">
        <v>3.6499999999999998E-2</v>
      </c>
      <c r="V20" s="51">
        <v>2.0299999999999999E-2</v>
      </c>
      <c r="W20" s="51">
        <v>2.0199999999999999E-2</v>
      </c>
      <c r="X20" s="51">
        <v>2.1499999999999998E-2</v>
      </c>
      <c r="Y20" s="42">
        <v>2.5000000000000001E-2</v>
      </c>
      <c r="Z20" s="51">
        <v>1.7500000000000002E-2</v>
      </c>
      <c r="AA20" s="51">
        <v>2.5499999999999998E-2</v>
      </c>
      <c r="AB20" s="42">
        <v>1.9900000000000001E-2</v>
      </c>
      <c r="AC20" s="51">
        <v>1.9199999999999998E-2</v>
      </c>
      <c r="AD20" s="51">
        <v>2.4199999999999999E-2</v>
      </c>
      <c r="AE20" s="42">
        <v>2.47E-2</v>
      </c>
      <c r="AF20" s="15" t="s">
        <v>79</v>
      </c>
      <c r="AG20" s="15" t="s">
        <v>79</v>
      </c>
      <c r="AH20" s="15" t="s">
        <v>79</v>
      </c>
      <c r="AI20" s="52">
        <v>1</v>
      </c>
      <c r="AJ20" s="15" t="s">
        <v>79</v>
      </c>
      <c r="AK20" s="15" t="s">
        <v>79</v>
      </c>
      <c r="AL20" s="1" t="s">
        <v>79</v>
      </c>
    </row>
    <row r="21" spans="1:38" x14ac:dyDescent="0.2">
      <c r="A21" s="4" t="s">
        <v>74</v>
      </c>
      <c r="B21" s="39">
        <v>15</v>
      </c>
      <c r="C21" s="50">
        <v>4</v>
      </c>
      <c r="D21" s="39">
        <v>12</v>
      </c>
      <c r="E21" s="50">
        <v>1</v>
      </c>
      <c r="F21" s="50">
        <v>1</v>
      </c>
      <c r="G21" s="50">
        <v>1</v>
      </c>
      <c r="H21" s="50">
        <v>3</v>
      </c>
      <c r="I21" s="50">
        <v>2</v>
      </c>
      <c r="J21" s="50">
        <v>2</v>
      </c>
      <c r="K21" s="50">
        <v>3</v>
      </c>
      <c r="L21" s="15" t="s">
        <v>79</v>
      </c>
      <c r="M21" s="39">
        <v>2</v>
      </c>
      <c r="N21" s="50">
        <v>2</v>
      </c>
      <c r="O21" s="50">
        <v>1</v>
      </c>
      <c r="P21" s="50">
        <v>1</v>
      </c>
      <c r="Q21" s="15" t="s">
        <v>79</v>
      </c>
      <c r="R21" s="15" t="s">
        <v>79</v>
      </c>
      <c r="S21" s="15" t="s">
        <v>79</v>
      </c>
      <c r="T21" s="50">
        <v>1</v>
      </c>
      <c r="U21" s="50">
        <v>3</v>
      </c>
      <c r="V21" s="50">
        <v>1</v>
      </c>
      <c r="W21" s="15" t="s">
        <v>79</v>
      </c>
      <c r="X21" s="50">
        <v>2</v>
      </c>
      <c r="Y21" s="39">
        <v>5</v>
      </c>
      <c r="Z21" s="50">
        <v>4</v>
      </c>
      <c r="AA21" s="50">
        <v>9</v>
      </c>
      <c r="AB21" s="39">
        <v>2</v>
      </c>
      <c r="AC21" s="50">
        <v>2</v>
      </c>
      <c r="AD21" s="50">
        <v>11</v>
      </c>
      <c r="AE21" s="39">
        <v>2</v>
      </c>
      <c r="AF21" s="15" t="s">
        <v>79</v>
      </c>
      <c r="AG21" s="15" t="s">
        <v>79</v>
      </c>
      <c r="AH21" s="15" t="s">
        <v>79</v>
      </c>
      <c r="AI21" s="15" t="s">
        <v>79</v>
      </c>
      <c r="AJ21" s="50">
        <v>15</v>
      </c>
      <c r="AK21" s="15" t="s">
        <v>79</v>
      </c>
      <c r="AL21" s="1" t="s">
        <v>79</v>
      </c>
    </row>
    <row r="22" spans="1:38" x14ac:dyDescent="0.2">
      <c r="A22" s="4" t="s">
        <v>51</v>
      </c>
      <c r="B22" s="42">
        <v>7.6E-3</v>
      </c>
      <c r="C22" s="51">
        <v>3.7000000000000002E-3</v>
      </c>
      <c r="D22" s="42">
        <v>1.1299999999999999E-2</v>
      </c>
      <c r="E22" s="51">
        <v>6.7000000000000002E-3</v>
      </c>
      <c r="F22" s="51">
        <v>6.0000000000000001E-3</v>
      </c>
      <c r="G22" s="51">
        <v>4.0000000000000001E-3</v>
      </c>
      <c r="H22" s="51">
        <v>1.3100000000000001E-2</v>
      </c>
      <c r="I22" s="51">
        <v>7.1999999999999998E-3</v>
      </c>
      <c r="J22" s="51">
        <v>7.4999999999999997E-3</v>
      </c>
      <c r="K22" s="51">
        <v>1.35E-2</v>
      </c>
      <c r="L22" s="15" t="s">
        <v>79</v>
      </c>
      <c r="M22" s="43">
        <v>0.01</v>
      </c>
      <c r="N22" s="51">
        <v>9.4999999999999998E-3</v>
      </c>
      <c r="O22" s="51">
        <v>7.1000000000000004E-3</v>
      </c>
      <c r="P22" s="51">
        <v>3.3999999999999998E-3</v>
      </c>
      <c r="Q22" s="15" t="s">
        <v>79</v>
      </c>
      <c r="R22" s="15" t="s">
        <v>79</v>
      </c>
      <c r="S22" s="15" t="s">
        <v>79</v>
      </c>
      <c r="T22" s="51">
        <v>6.1000000000000004E-3</v>
      </c>
      <c r="U22" s="51">
        <v>1.2999999999999999E-2</v>
      </c>
      <c r="V22" s="51">
        <v>5.1999999999999998E-3</v>
      </c>
      <c r="W22" s="15" t="s">
        <v>79</v>
      </c>
      <c r="X22" s="51">
        <v>9.2999999999999992E-3</v>
      </c>
      <c r="Y22" s="42">
        <v>2.5600000000000001E-2</v>
      </c>
      <c r="Z22" s="51">
        <v>1.0200000000000001E-2</v>
      </c>
      <c r="AA22" s="51">
        <v>6.0000000000000001E-3</v>
      </c>
      <c r="AB22" s="42">
        <v>1.9099999999999999E-2</v>
      </c>
      <c r="AC22" s="51">
        <v>8.5000000000000006E-3</v>
      </c>
      <c r="AD22" s="51">
        <v>6.4999999999999997E-3</v>
      </c>
      <c r="AE22" s="42">
        <v>2.3699999999999999E-2</v>
      </c>
      <c r="AF22" s="15" t="s">
        <v>79</v>
      </c>
      <c r="AG22" s="15" t="s">
        <v>79</v>
      </c>
      <c r="AH22" s="15" t="s">
        <v>79</v>
      </c>
      <c r="AI22" s="15" t="s">
        <v>79</v>
      </c>
      <c r="AJ22" s="52">
        <v>1</v>
      </c>
      <c r="AK22" s="15" t="s">
        <v>79</v>
      </c>
      <c r="AL22" s="1" t="s">
        <v>79</v>
      </c>
    </row>
    <row r="23" spans="1:38" x14ac:dyDescent="0.2">
      <c r="A23" s="4" t="s">
        <v>75</v>
      </c>
      <c r="B23" s="39">
        <v>16</v>
      </c>
      <c r="C23" s="50">
        <v>9</v>
      </c>
      <c r="D23" s="39">
        <v>8</v>
      </c>
      <c r="E23" s="50">
        <v>1</v>
      </c>
      <c r="F23" s="15" t="s">
        <v>79</v>
      </c>
      <c r="G23" s="50">
        <v>1</v>
      </c>
      <c r="H23" s="50">
        <v>1</v>
      </c>
      <c r="I23" s="50">
        <v>1</v>
      </c>
      <c r="J23" s="50">
        <v>3</v>
      </c>
      <c r="K23" s="50">
        <v>2</v>
      </c>
      <c r="L23" s="50">
        <v>3</v>
      </c>
      <c r="M23" s="39">
        <v>5</v>
      </c>
      <c r="N23" s="50">
        <v>1</v>
      </c>
      <c r="O23" s="50">
        <v>2</v>
      </c>
      <c r="P23" s="50">
        <v>1</v>
      </c>
      <c r="Q23" s="15" t="s">
        <v>79</v>
      </c>
      <c r="R23" s="50">
        <v>2</v>
      </c>
      <c r="S23" s="15" t="s">
        <v>79</v>
      </c>
      <c r="T23" s="50">
        <v>3</v>
      </c>
      <c r="U23" s="50">
        <v>5</v>
      </c>
      <c r="V23" s="50">
        <v>1</v>
      </c>
      <c r="W23" s="15" t="s">
        <v>79</v>
      </c>
      <c r="X23" s="50">
        <v>1</v>
      </c>
      <c r="Y23" s="39">
        <v>2</v>
      </c>
      <c r="Z23" s="50">
        <v>1</v>
      </c>
      <c r="AA23" s="50">
        <v>11</v>
      </c>
      <c r="AB23" s="39">
        <v>5</v>
      </c>
      <c r="AC23" s="50">
        <v>1</v>
      </c>
      <c r="AD23" s="50">
        <v>13</v>
      </c>
      <c r="AE23" s="39">
        <v>2</v>
      </c>
      <c r="AF23" s="15" t="s">
        <v>79</v>
      </c>
      <c r="AG23" s="15" t="s">
        <v>79</v>
      </c>
      <c r="AH23" s="15" t="s">
        <v>79</v>
      </c>
      <c r="AI23" s="15" t="s">
        <v>79</v>
      </c>
      <c r="AJ23" s="15" t="s">
        <v>79</v>
      </c>
      <c r="AK23" s="50">
        <v>16</v>
      </c>
      <c r="AL23" s="1" t="s">
        <v>79</v>
      </c>
    </row>
    <row r="24" spans="1:38" x14ac:dyDescent="0.2">
      <c r="A24" s="4" t="s">
        <v>51</v>
      </c>
      <c r="B24" s="42">
        <v>8.0999999999999996E-3</v>
      </c>
      <c r="C24" s="51">
        <v>8.9999999999999993E-3</v>
      </c>
      <c r="D24" s="42">
        <v>7.4000000000000003E-3</v>
      </c>
      <c r="E24" s="51">
        <v>5.4000000000000003E-3</v>
      </c>
      <c r="F24" s="15" t="s">
        <v>79</v>
      </c>
      <c r="G24" s="51">
        <v>3.0000000000000001E-3</v>
      </c>
      <c r="H24" s="51">
        <v>3.5999999999999999E-3</v>
      </c>
      <c r="I24" s="51">
        <v>3.3E-3</v>
      </c>
      <c r="J24" s="51">
        <v>1.3599999999999999E-2</v>
      </c>
      <c r="K24" s="51">
        <v>9.2999999999999992E-3</v>
      </c>
      <c r="L24" s="51">
        <v>1.0999999999999999E-2</v>
      </c>
      <c r="M24" s="42">
        <v>2.12E-2</v>
      </c>
      <c r="N24" s="51">
        <v>4.5999999999999999E-3</v>
      </c>
      <c r="O24" s="51">
        <v>1.24E-2</v>
      </c>
      <c r="P24" s="51">
        <v>4.5999999999999999E-3</v>
      </c>
      <c r="Q24" s="15" t="s">
        <v>79</v>
      </c>
      <c r="R24" s="51">
        <v>8.5000000000000006E-3</v>
      </c>
      <c r="S24" s="15" t="s">
        <v>79</v>
      </c>
      <c r="T24" s="51">
        <v>1.5299999999999999E-2</v>
      </c>
      <c r="U24" s="51">
        <v>1.7000000000000001E-2</v>
      </c>
      <c r="V24" s="51">
        <v>4.7000000000000002E-3</v>
      </c>
      <c r="W24" s="15" t="s">
        <v>79</v>
      </c>
      <c r="X24" s="51">
        <v>4.0000000000000001E-3</v>
      </c>
      <c r="Y24" s="42">
        <v>1.12E-2</v>
      </c>
      <c r="Z24" s="51">
        <v>1.8E-3</v>
      </c>
      <c r="AA24" s="51">
        <v>7.1000000000000004E-3</v>
      </c>
      <c r="AB24" s="42">
        <v>4.4600000000000001E-2</v>
      </c>
      <c r="AC24" s="51">
        <v>3.0000000000000001E-3</v>
      </c>
      <c r="AD24" s="51">
        <v>7.9000000000000008E-3</v>
      </c>
      <c r="AE24" s="42">
        <v>2.6800000000000001E-2</v>
      </c>
      <c r="AF24" s="15" t="s">
        <v>79</v>
      </c>
      <c r="AG24" s="15" t="s">
        <v>79</v>
      </c>
      <c r="AH24" s="15" t="s">
        <v>79</v>
      </c>
      <c r="AI24" s="15" t="s">
        <v>79</v>
      </c>
      <c r="AJ24" s="15" t="s">
        <v>79</v>
      </c>
      <c r="AK24" s="52">
        <v>1</v>
      </c>
      <c r="AL24" s="1" t="s">
        <v>79</v>
      </c>
    </row>
    <row r="25" spans="1:38" ht="25.5" x14ac:dyDescent="0.2">
      <c r="A25" s="4" t="s">
        <v>76</v>
      </c>
      <c r="B25" s="39">
        <v>32</v>
      </c>
      <c r="C25" s="50">
        <v>15</v>
      </c>
      <c r="D25" s="39">
        <v>16</v>
      </c>
      <c r="E25" s="50">
        <v>4</v>
      </c>
      <c r="F25" s="50">
        <v>3</v>
      </c>
      <c r="G25" s="50">
        <v>2</v>
      </c>
      <c r="H25" s="50">
        <v>2</v>
      </c>
      <c r="I25" s="50">
        <v>8</v>
      </c>
      <c r="J25" s="50">
        <v>5</v>
      </c>
      <c r="K25" s="50">
        <v>2</v>
      </c>
      <c r="L25" s="50">
        <v>5</v>
      </c>
      <c r="M25" s="39">
        <v>2</v>
      </c>
      <c r="N25" s="50">
        <v>8</v>
      </c>
      <c r="O25" s="50">
        <v>5</v>
      </c>
      <c r="P25" s="50">
        <v>5</v>
      </c>
      <c r="Q25" s="50">
        <v>1</v>
      </c>
      <c r="R25" s="15" t="s">
        <v>79</v>
      </c>
      <c r="S25" s="50">
        <v>2</v>
      </c>
      <c r="T25" s="50">
        <v>1</v>
      </c>
      <c r="U25" s="50">
        <v>3</v>
      </c>
      <c r="V25" s="50">
        <v>2</v>
      </c>
      <c r="W25" s="50">
        <v>1</v>
      </c>
      <c r="X25" s="50">
        <v>4</v>
      </c>
      <c r="Y25" s="39">
        <v>1</v>
      </c>
      <c r="Z25" s="50">
        <v>4</v>
      </c>
      <c r="AA25" s="50">
        <v>23</v>
      </c>
      <c r="AB25" s="39">
        <v>5</v>
      </c>
      <c r="AC25" s="50">
        <v>2</v>
      </c>
      <c r="AD25" s="50">
        <v>26</v>
      </c>
      <c r="AE25" s="39">
        <v>4</v>
      </c>
      <c r="AF25" s="15" t="s">
        <v>79</v>
      </c>
      <c r="AG25" s="15" t="s">
        <v>79</v>
      </c>
      <c r="AH25" s="15" t="s">
        <v>79</v>
      </c>
      <c r="AI25" s="15" t="s">
        <v>79</v>
      </c>
      <c r="AJ25" s="15" t="s">
        <v>79</v>
      </c>
      <c r="AK25" s="15" t="s">
        <v>79</v>
      </c>
      <c r="AL25" s="39">
        <v>32</v>
      </c>
    </row>
    <row r="26" spans="1:38" x14ac:dyDescent="0.2">
      <c r="A26" s="9" t="s">
        <v>51</v>
      </c>
      <c r="B26" s="44">
        <v>1.61E-2</v>
      </c>
      <c r="C26" s="45">
        <v>1.5299999999999999E-2</v>
      </c>
      <c r="D26" s="44">
        <v>1.6E-2</v>
      </c>
      <c r="E26" s="45">
        <v>1.8100000000000002E-2</v>
      </c>
      <c r="F26" s="45">
        <v>1.5100000000000001E-2</v>
      </c>
      <c r="G26" s="45">
        <v>1.0999999999999999E-2</v>
      </c>
      <c r="H26" s="45">
        <v>1.03E-2</v>
      </c>
      <c r="I26" s="45">
        <v>3.32E-2</v>
      </c>
      <c r="J26" s="45">
        <v>1.9900000000000001E-2</v>
      </c>
      <c r="K26" s="45">
        <v>7.1000000000000004E-3</v>
      </c>
      <c r="L26" s="45">
        <v>2.1700000000000001E-2</v>
      </c>
      <c r="M26" s="44">
        <v>8.3999999999999995E-3</v>
      </c>
      <c r="N26" s="45">
        <v>4.5499999999999999E-2</v>
      </c>
      <c r="O26" s="45">
        <v>3.0099999999999998E-2</v>
      </c>
      <c r="P26" s="45">
        <v>2.1000000000000001E-2</v>
      </c>
      <c r="Q26" s="45">
        <v>1.52E-2</v>
      </c>
      <c r="R26" s="10" t="s">
        <v>79</v>
      </c>
      <c r="S26" s="45">
        <v>2.7699999999999999E-2</v>
      </c>
      <c r="T26" s="45">
        <v>5.5999999999999999E-3</v>
      </c>
      <c r="U26" s="45">
        <v>1.0699999999999999E-2</v>
      </c>
      <c r="V26" s="45">
        <v>1.2E-2</v>
      </c>
      <c r="W26" s="45">
        <v>8.0999999999999996E-3</v>
      </c>
      <c r="X26" s="45">
        <v>2.3300000000000001E-2</v>
      </c>
      <c r="Y26" s="44">
        <v>4.4999999999999997E-3</v>
      </c>
      <c r="Z26" s="45">
        <v>9.2999999999999992E-3</v>
      </c>
      <c r="AA26" s="45">
        <v>1.5599999999999999E-2</v>
      </c>
      <c r="AB26" s="44">
        <v>4.6899999999999997E-2</v>
      </c>
      <c r="AC26" s="45">
        <v>6.0000000000000001E-3</v>
      </c>
      <c r="AD26" s="45">
        <v>1.5800000000000002E-2</v>
      </c>
      <c r="AE26" s="44">
        <v>4.9200000000000001E-2</v>
      </c>
      <c r="AF26" s="10" t="s">
        <v>79</v>
      </c>
      <c r="AG26" s="10" t="s">
        <v>79</v>
      </c>
      <c r="AH26" s="10" t="s">
        <v>79</v>
      </c>
      <c r="AI26" s="10" t="s">
        <v>79</v>
      </c>
      <c r="AJ26" s="10" t="s">
        <v>79</v>
      </c>
      <c r="AK26" s="10" t="s">
        <v>79</v>
      </c>
      <c r="AL26" s="46">
        <v>1</v>
      </c>
    </row>
    <row r="27" spans="1:38" x14ac:dyDescent="0.2">
      <c r="A27" s="4" t="s">
        <v>80</v>
      </c>
      <c r="B27" s="39">
        <v>2006</v>
      </c>
      <c r="C27" s="50">
        <v>972</v>
      </c>
      <c r="D27" s="39">
        <v>1025</v>
      </c>
      <c r="E27" s="50">
        <v>200</v>
      </c>
      <c r="F27" s="50">
        <v>205</v>
      </c>
      <c r="G27" s="50">
        <v>213</v>
      </c>
      <c r="H27" s="50">
        <v>218</v>
      </c>
      <c r="I27" s="50">
        <v>227</v>
      </c>
      <c r="J27" s="50">
        <v>229</v>
      </c>
      <c r="K27" s="50">
        <v>231</v>
      </c>
      <c r="L27" s="50">
        <v>241</v>
      </c>
      <c r="M27" s="39">
        <v>243</v>
      </c>
      <c r="N27" s="50">
        <v>171</v>
      </c>
      <c r="O27" s="50">
        <v>152</v>
      </c>
      <c r="P27" s="50">
        <v>258</v>
      </c>
      <c r="Q27" s="50">
        <v>84</v>
      </c>
      <c r="R27" s="50">
        <v>223</v>
      </c>
      <c r="S27" s="50">
        <v>58</v>
      </c>
      <c r="T27" s="50">
        <v>165</v>
      </c>
      <c r="U27" s="50">
        <v>266</v>
      </c>
      <c r="V27" s="50">
        <v>164</v>
      </c>
      <c r="W27" s="50">
        <v>98</v>
      </c>
      <c r="X27" s="50">
        <v>186</v>
      </c>
      <c r="Y27" s="39">
        <v>177</v>
      </c>
      <c r="Z27" s="50">
        <v>404</v>
      </c>
      <c r="AA27" s="50">
        <v>1491</v>
      </c>
      <c r="AB27" s="39">
        <v>112</v>
      </c>
      <c r="AC27" s="50">
        <v>250</v>
      </c>
      <c r="AD27" s="50">
        <v>1666</v>
      </c>
      <c r="AE27" s="39">
        <v>90</v>
      </c>
      <c r="AF27" s="50">
        <v>791</v>
      </c>
      <c r="AG27" s="50">
        <v>973</v>
      </c>
      <c r="AH27" s="50">
        <v>130</v>
      </c>
      <c r="AI27" s="50">
        <v>47</v>
      </c>
      <c r="AJ27" s="50">
        <v>15</v>
      </c>
      <c r="AK27" s="50">
        <v>16</v>
      </c>
      <c r="AL27" s="39">
        <v>32</v>
      </c>
    </row>
    <row r="28" spans="1:38" x14ac:dyDescent="0.2">
      <c r="A28" s="9" t="s">
        <v>51</v>
      </c>
      <c r="B28" s="46">
        <v>1</v>
      </c>
      <c r="C28" s="47">
        <v>1</v>
      </c>
      <c r="D28" s="46">
        <v>1</v>
      </c>
      <c r="E28" s="47">
        <v>1</v>
      </c>
      <c r="F28" s="47">
        <v>1</v>
      </c>
      <c r="G28" s="47">
        <v>1</v>
      </c>
      <c r="H28" s="47">
        <v>1</v>
      </c>
      <c r="I28" s="47">
        <v>1</v>
      </c>
      <c r="J28" s="47">
        <v>1</v>
      </c>
      <c r="K28" s="47">
        <v>1</v>
      </c>
      <c r="L28" s="47">
        <v>1</v>
      </c>
      <c r="M28" s="46">
        <v>1</v>
      </c>
      <c r="N28" s="47">
        <v>1</v>
      </c>
      <c r="O28" s="47">
        <v>1</v>
      </c>
      <c r="P28" s="47">
        <v>1</v>
      </c>
      <c r="Q28" s="47">
        <v>1</v>
      </c>
      <c r="R28" s="47">
        <v>1</v>
      </c>
      <c r="S28" s="47">
        <v>1</v>
      </c>
      <c r="T28" s="47">
        <v>1</v>
      </c>
      <c r="U28" s="47">
        <v>1</v>
      </c>
      <c r="V28" s="47">
        <v>1</v>
      </c>
      <c r="W28" s="47">
        <v>1</v>
      </c>
      <c r="X28" s="47">
        <v>1</v>
      </c>
      <c r="Y28" s="46">
        <v>1</v>
      </c>
      <c r="Z28" s="47">
        <v>1</v>
      </c>
      <c r="AA28" s="47">
        <v>1</v>
      </c>
      <c r="AB28" s="46">
        <v>1</v>
      </c>
      <c r="AC28" s="47">
        <v>1</v>
      </c>
      <c r="AD28" s="47">
        <v>1</v>
      </c>
      <c r="AE28" s="46">
        <v>1</v>
      </c>
      <c r="AF28" s="47">
        <v>1</v>
      </c>
      <c r="AG28" s="47">
        <v>1</v>
      </c>
      <c r="AH28" s="47">
        <v>1</v>
      </c>
      <c r="AI28" s="47">
        <v>1</v>
      </c>
      <c r="AJ28" s="47">
        <v>1</v>
      </c>
      <c r="AK28" s="47">
        <v>1</v>
      </c>
      <c r="AL28"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8</v>
      </c>
    </row>
    <row r="6" spans="1:38" ht="42" customHeight="1" x14ac:dyDescent="0.2">
      <c r="A6" s="57" t="s">
        <v>87</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4" t="s">
        <v>67</v>
      </c>
      <c r="B13" s="39">
        <v>480</v>
      </c>
      <c r="C13" s="50">
        <v>232</v>
      </c>
      <c r="D13" s="39">
        <v>248</v>
      </c>
      <c r="E13" s="50">
        <v>42</v>
      </c>
      <c r="F13" s="50">
        <v>39</v>
      </c>
      <c r="G13" s="50">
        <v>63</v>
      </c>
      <c r="H13" s="50">
        <v>63</v>
      </c>
      <c r="I13" s="50">
        <v>56</v>
      </c>
      <c r="J13" s="50">
        <v>62</v>
      </c>
      <c r="K13" s="50">
        <v>48</v>
      </c>
      <c r="L13" s="50">
        <v>58</v>
      </c>
      <c r="M13" s="39">
        <v>48</v>
      </c>
      <c r="N13" s="50">
        <v>39</v>
      </c>
      <c r="O13" s="50">
        <v>32</v>
      </c>
      <c r="P13" s="50">
        <v>61</v>
      </c>
      <c r="Q13" s="50">
        <v>16</v>
      </c>
      <c r="R13" s="50">
        <v>63</v>
      </c>
      <c r="S13" s="50">
        <v>14</v>
      </c>
      <c r="T13" s="50">
        <v>43</v>
      </c>
      <c r="U13" s="50">
        <v>62</v>
      </c>
      <c r="V13" s="50">
        <v>44</v>
      </c>
      <c r="W13" s="50">
        <v>24</v>
      </c>
      <c r="X13" s="50">
        <v>40</v>
      </c>
      <c r="Y13" s="39">
        <v>40</v>
      </c>
      <c r="Z13" s="50">
        <v>162</v>
      </c>
      <c r="AA13" s="50">
        <v>283</v>
      </c>
      <c r="AB13" s="39">
        <v>36</v>
      </c>
      <c r="AC13" s="50">
        <v>110</v>
      </c>
      <c r="AD13" s="50">
        <v>340</v>
      </c>
      <c r="AE13" s="39">
        <v>30</v>
      </c>
      <c r="AF13" s="50">
        <v>230</v>
      </c>
      <c r="AG13" s="50">
        <v>217</v>
      </c>
      <c r="AH13" s="50">
        <v>18</v>
      </c>
      <c r="AI13" s="50">
        <v>11</v>
      </c>
      <c r="AJ13" s="50">
        <v>3</v>
      </c>
      <c r="AK13" s="15" t="s">
        <v>79</v>
      </c>
      <c r="AL13" s="39">
        <v>2</v>
      </c>
    </row>
    <row r="14" spans="1:38" x14ac:dyDescent="0.2">
      <c r="A14" s="4" t="s">
        <v>51</v>
      </c>
      <c r="B14" s="42">
        <v>0.23930000000000001</v>
      </c>
      <c r="C14" s="51">
        <v>0.23830000000000001</v>
      </c>
      <c r="D14" s="42">
        <v>0.2424</v>
      </c>
      <c r="E14" s="51">
        <v>0.20849999999999999</v>
      </c>
      <c r="F14" s="52">
        <v>0.19</v>
      </c>
      <c r="G14" s="51">
        <v>0.29389999999999999</v>
      </c>
      <c r="H14" s="51">
        <v>0.28960000000000002</v>
      </c>
      <c r="I14" s="51">
        <v>0.24879999999999999</v>
      </c>
      <c r="J14" s="51">
        <v>0.27129999999999999</v>
      </c>
      <c r="K14" s="51">
        <v>0.20899999999999999</v>
      </c>
      <c r="L14" s="51">
        <v>0.2427</v>
      </c>
      <c r="M14" s="42">
        <v>0.19980000000000001</v>
      </c>
      <c r="N14" s="51">
        <v>0.22950000000000001</v>
      </c>
      <c r="O14" s="51">
        <v>0.2112</v>
      </c>
      <c r="P14" s="51">
        <v>0.2379</v>
      </c>
      <c r="Q14" s="51">
        <v>0.18990000000000001</v>
      </c>
      <c r="R14" s="51">
        <v>0.28100000000000003</v>
      </c>
      <c r="S14" s="51">
        <v>0.2437</v>
      </c>
      <c r="T14" s="51">
        <v>0.26290000000000002</v>
      </c>
      <c r="U14" s="51">
        <v>0.23350000000000001</v>
      </c>
      <c r="V14" s="51">
        <v>0.26719999999999999</v>
      </c>
      <c r="W14" s="51">
        <v>0.24959999999999999</v>
      </c>
      <c r="X14" s="51">
        <v>0.21690000000000001</v>
      </c>
      <c r="Y14" s="42">
        <v>0.22869999999999999</v>
      </c>
      <c r="Z14" s="52">
        <v>0.4</v>
      </c>
      <c r="AA14" s="51">
        <v>0.18970000000000001</v>
      </c>
      <c r="AB14" s="42">
        <v>0.32129999999999997</v>
      </c>
      <c r="AC14" s="51">
        <v>0.44109999999999999</v>
      </c>
      <c r="AD14" s="51">
        <v>0.20419999999999999</v>
      </c>
      <c r="AE14" s="42">
        <v>0.32940000000000003</v>
      </c>
      <c r="AF14" s="51">
        <v>0.29020000000000001</v>
      </c>
      <c r="AG14" s="51">
        <v>0.22339999999999999</v>
      </c>
      <c r="AH14" s="51">
        <v>0.1409</v>
      </c>
      <c r="AI14" s="51">
        <v>0.2228</v>
      </c>
      <c r="AJ14" s="51">
        <v>0.17510000000000001</v>
      </c>
      <c r="AK14" s="15" t="s">
        <v>79</v>
      </c>
      <c r="AL14" s="42">
        <v>4.65E-2</v>
      </c>
    </row>
    <row r="15" spans="1:38" x14ac:dyDescent="0.2">
      <c r="A15" s="4" t="s">
        <v>68</v>
      </c>
      <c r="B15" s="39">
        <v>1476</v>
      </c>
      <c r="C15" s="50">
        <v>724</v>
      </c>
      <c r="D15" s="39">
        <v>744</v>
      </c>
      <c r="E15" s="50">
        <v>150</v>
      </c>
      <c r="F15" s="50">
        <v>158</v>
      </c>
      <c r="G15" s="50">
        <v>148</v>
      </c>
      <c r="H15" s="50">
        <v>149</v>
      </c>
      <c r="I15" s="50">
        <v>157</v>
      </c>
      <c r="J15" s="50">
        <v>164</v>
      </c>
      <c r="K15" s="50">
        <v>180</v>
      </c>
      <c r="L15" s="50">
        <v>179</v>
      </c>
      <c r="M15" s="39">
        <v>191</v>
      </c>
      <c r="N15" s="50">
        <v>127</v>
      </c>
      <c r="O15" s="50">
        <v>118</v>
      </c>
      <c r="P15" s="50">
        <v>187</v>
      </c>
      <c r="Q15" s="50">
        <v>68</v>
      </c>
      <c r="R15" s="50">
        <v>159</v>
      </c>
      <c r="S15" s="50">
        <v>42</v>
      </c>
      <c r="T15" s="50">
        <v>115</v>
      </c>
      <c r="U15" s="50">
        <v>201</v>
      </c>
      <c r="V15" s="50">
        <v>116</v>
      </c>
      <c r="W15" s="50">
        <v>70</v>
      </c>
      <c r="X15" s="50">
        <v>138</v>
      </c>
      <c r="Y15" s="39">
        <v>130</v>
      </c>
      <c r="Z15" s="50">
        <v>237</v>
      </c>
      <c r="AA15" s="50">
        <v>1187</v>
      </c>
      <c r="AB15" s="39">
        <v>53</v>
      </c>
      <c r="AC15" s="50">
        <v>135</v>
      </c>
      <c r="AD15" s="50">
        <v>1301</v>
      </c>
      <c r="AE15" s="39">
        <v>40</v>
      </c>
      <c r="AF15" s="50">
        <v>539</v>
      </c>
      <c r="AG15" s="50">
        <v>739</v>
      </c>
      <c r="AH15" s="50">
        <v>108</v>
      </c>
      <c r="AI15" s="50">
        <v>37</v>
      </c>
      <c r="AJ15" s="50">
        <v>11</v>
      </c>
      <c r="AK15" s="50">
        <v>16</v>
      </c>
      <c r="AL15" s="39">
        <v>25</v>
      </c>
    </row>
    <row r="16" spans="1:38" x14ac:dyDescent="0.2">
      <c r="A16" s="4" t="s">
        <v>51</v>
      </c>
      <c r="B16" s="42">
        <v>0.73580000000000001</v>
      </c>
      <c r="C16" s="51">
        <v>0.74519999999999997</v>
      </c>
      <c r="D16" s="42">
        <v>0.72629999999999995</v>
      </c>
      <c r="E16" s="51">
        <v>0.754</v>
      </c>
      <c r="F16" s="51">
        <v>0.77100000000000002</v>
      </c>
      <c r="G16" s="51">
        <v>0.69279999999999997</v>
      </c>
      <c r="H16" s="51">
        <v>0.68459999999999999</v>
      </c>
      <c r="I16" s="51">
        <v>0.69299999999999995</v>
      </c>
      <c r="J16" s="51">
        <v>0.71379999999999999</v>
      </c>
      <c r="K16" s="51">
        <v>0.78049999999999997</v>
      </c>
      <c r="L16" s="51">
        <v>0.74239999999999995</v>
      </c>
      <c r="M16" s="42">
        <v>0.78639999999999999</v>
      </c>
      <c r="N16" s="51">
        <v>0.74350000000000005</v>
      </c>
      <c r="O16" s="51">
        <v>0.7792</v>
      </c>
      <c r="P16" s="51">
        <v>0.72570000000000001</v>
      </c>
      <c r="Q16" s="51">
        <v>0.81010000000000004</v>
      </c>
      <c r="R16" s="51">
        <v>0.71419999999999995</v>
      </c>
      <c r="S16" s="51">
        <v>0.72850000000000004</v>
      </c>
      <c r="T16" s="51">
        <v>0.6986</v>
      </c>
      <c r="U16" s="51">
        <v>0.75509999999999999</v>
      </c>
      <c r="V16" s="52">
        <v>0.71</v>
      </c>
      <c r="W16" s="51">
        <v>0.71750000000000003</v>
      </c>
      <c r="X16" s="51">
        <v>0.73819999999999997</v>
      </c>
      <c r="Y16" s="42">
        <v>0.73760000000000003</v>
      </c>
      <c r="Z16" s="51">
        <v>0.58560000000000001</v>
      </c>
      <c r="AA16" s="51">
        <v>0.79630000000000001</v>
      </c>
      <c r="AB16" s="42">
        <v>0.47110000000000002</v>
      </c>
      <c r="AC16" s="51">
        <v>0.53800000000000003</v>
      </c>
      <c r="AD16" s="51">
        <v>0.78100000000000003</v>
      </c>
      <c r="AE16" s="42">
        <v>0.44890000000000002</v>
      </c>
      <c r="AF16" s="51">
        <v>0.68130000000000002</v>
      </c>
      <c r="AG16" s="51">
        <v>0.75980000000000003</v>
      </c>
      <c r="AH16" s="51">
        <v>0.83320000000000005</v>
      </c>
      <c r="AI16" s="51">
        <v>0.7772</v>
      </c>
      <c r="AJ16" s="51">
        <v>0.73580000000000001</v>
      </c>
      <c r="AK16" s="52">
        <v>1</v>
      </c>
      <c r="AL16" s="42">
        <v>0.76129999999999998</v>
      </c>
    </row>
    <row r="17" spans="1:38" x14ac:dyDescent="0.2">
      <c r="A17" s="4" t="s">
        <v>69</v>
      </c>
      <c r="B17" s="39">
        <v>50</v>
      </c>
      <c r="C17" s="50">
        <v>16</v>
      </c>
      <c r="D17" s="39">
        <v>32</v>
      </c>
      <c r="E17" s="50">
        <v>7</v>
      </c>
      <c r="F17" s="50">
        <v>8</v>
      </c>
      <c r="G17" s="50">
        <v>3</v>
      </c>
      <c r="H17" s="50">
        <v>6</v>
      </c>
      <c r="I17" s="50">
        <v>13</v>
      </c>
      <c r="J17" s="50">
        <v>3</v>
      </c>
      <c r="K17" s="50">
        <v>2</v>
      </c>
      <c r="L17" s="50">
        <v>4</v>
      </c>
      <c r="M17" s="39">
        <v>3</v>
      </c>
      <c r="N17" s="50">
        <v>5</v>
      </c>
      <c r="O17" s="50">
        <v>1</v>
      </c>
      <c r="P17" s="50">
        <v>9</v>
      </c>
      <c r="Q17" s="15" t="s">
        <v>79</v>
      </c>
      <c r="R17" s="50">
        <v>1</v>
      </c>
      <c r="S17" s="50">
        <v>2</v>
      </c>
      <c r="T17" s="50">
        <v>6</v>
      </c>
      <c r="U17" s="50">
        <v>3</v>
      </c>
      <c r="V17" s="50">
        <v>4</v>
      </c>
      <c r="W17" s="50">
        <v>3</v>
      </c>
      <c r="X17" s="50">
        <v>8</v>
      </c>
      <c r="Y17" s="39">
        <v>6</v>
      </c>
      <c r="Z17" s="50">
        <v>6</v>
      </c>
      <c r="AA17" s="50">
        <v>21</v>
      </c>
      <c r="AB17" s="39">
        <v>23</v>
      </c>
      <c r="AC17" s="50">
        <v>5</v>
      </c>
      <c r="AD17" s="50">
        <v>25</v>
      </c>
      <c r="AE17" s="39">
        <v>20</v>
      </c>
      <c r="AF17" s="50">
        <v>23</v>
      </c>
      <c r="AG17" s="50">
        <v>16</v>
      </c>
      <c r="AH17" s="50">
        <v>3</v>
      </c>
      <c r="AI17" s="15" t="s">
        <v>79</v>
      </c>
      <c r="AJ17" s="50">
        <v>1</v>
      </c>
      <c r="AK17" s="15" t="s">
        <v>79</v>
      </c>
      <c r="AL17" s="39">
        <v>6</v>
      </c>
    </row>
    <row r="18" spans="1:38" x14ac:dyDescent="0.2">
      <c r="A18" s="9" t="s">
        <v>51</v>
      </c>
      <c r="B18" s="44">
        <v>2.4899999999999999E-2</v>
      </c>
      <c r="C18" s="45">
        <v>1.6500000000000001E-2</v>
      </c>
      <c r="D18" s="44">
        <v>3.1300000000000001E-2</v>
      </c>
      <c r="E18" s="45">
        <v>3.7499999999999999E-2</v>
      </c>
      <c r="F18" s="45">
        <v>3.9E-2</v>
      </c>
      <c r="G18" s="45">
        <v>1.3299999999999999E-2</v>
      </c>
      <c r="H18" s="45">
        <v>2.5899999999999999E-2</v>
      </c>
      <c r="I18" s="45">
        <v>5.8200000000000002E-2</v>
      </c>
      <c r="J18" s="45">
        <v>1.49E-2</v>
      </c>
      <c r="K18" s="45">
        <v>1.06E-2</v>
      </c>
      <c r="L18" s="45">
        <v>1.49E-2</v>
      </c>
      <c r="M18" s="44">
        <v>1.37E-2</v>
      </c>
      <c r="N18" s="45">
        <v>2.7E-2</v>
      </c>
      <c r="O18" s="45">
        <v>9.5999999999999992E-3</v>
      </c>
      <c r="P18" s="45">
        <v>3.6400000000000002E-2</v>
      </c>
      <c r="Q18" s="10" t="s">
        <v>79</v>
      </c>
      <c r="R18" s="45">
        <v>4.7999999999999996E-3</v>
      </c>
      <c r="S18" s="45">
        <v>2.7699999999999999E-2</v>
      </c>
      <c r="T18" s="45">
        <v>3.85E-2</v>
      </c>
      <c r="U18" s="45">
        <v>1.14E-2</v>
      </c>
      <c r="V18" s="45">
        <v>2.2800000000000001E-2</v>
      </c>
      <c r="W18" s="45">
        <v>3.2899999999999999E-2</v>
      </c>
      <c r="X18" s="45">
        <v>4.4900000000000002E-2</v>
      </c>
      <c r="Y18" s="44">
        <v>3.3700000000000001E-2</v>
      </c>
      <c r="Z18" s="45">
        <v>1.44E-2</v>
      </c>
      <c r="AA18" s="45">
        <v>1.41E-2</v>
      </c>
      <c r="AB18" s="44">
        <v>0.20760000000000001</v>
      </c>
      <c r="AC18" s="45">
        <v>2.0899999999999998E-2</v>
      </c>
      <c r="AD18" s="45">
        <v>1.4800000000000001E-2</v>
      </c>
      <c r="AE18" s="44">
        <v>0.22170000000000001</v>
      </c>
      <c r="AF18" s="45">
        <v>2.8500000000000001E-2</v>
      </c>
      <c r="AG18" s="45">
        <v>1.6899999999999998E-2</v>
      </c>
      <c r="AH18" s="45">
        <v>2.5899999999999999E-2</v>
      </c>
      <c r="AI18" s="10" t="s">
        <v>79</v>
      </c>
      <c r="AJ18" s="45">
        <v>8.9200000000000002E-2</v>
      </c>
      <c r="AK18" s="10" t="s">
        <v>79</v>
      </c>
      <c r="AL18" s="44">
        <v>0.19220000000000001</v>
      </c>
    </row>
    <row r="19" spans="1:38" x14ac:dyDescent="0.2">
      <c r="A19" s="4" t="s">
        <v>80</v>
      </c>
      <c r="B19" s="39">
        <v>2006</v>
      </c>
      <c r="C19" s="50">
        <v>972</v>
      </c>
      <c r="D19" s="39">
        <v>1025</v>
      </c>
      <c r="E19" s="50">
        <v>200</v>
      </c>
      <c r="F19" s="50">
        <v>205</v>
      </c>
      <c r="G19" s="50">
        <v>213</v>
      </c>
      <c r="H19" s="50">
        <v>218</v>
      </c>
      <c r="I19" s="50">
        <v>227</v>
      </c>
      <c r="J19" s="50">
        <v>229</v>
      </c>
      <c r="K19" s="50">
        <v>231</v>
      </c>
      <c r="L19" s="50">
        <v>241</v>
      </c>
      <c r="M19" s="39">
        <v>243</v>
      </c>
      <c r="N19" s="50">
        <v>171</v>
      </c>
      <c r="O19" s="50">
        <v>152</v>
      </c>
      <c r="P19" s="50">
        <v>258</v>
      </c>
      <c r="Q19" s="50">
        <v>84</v>
      </c>
      <c r="R19" s="50">
        <v>223</v>
      </c>
      <c r="S19" s="50">
        <v>58</v>
      </c>
      <c r="T19" s="50">
        <v>165</v>
      </c>
      <c r="U19" s="50">
        <v>266</v>
      </c>
      <c r="V19" s="50">
        <v>164</v>
      </c>
      <c r="W19" s="50">
        <v>98</v>
      </c>
      <c r="X19" s="50">
        <v>186</v>
      </c>
      <c r="Y19" s="39">
        <v>177</v>
      </c>
      <c r="Z19" s="50">
        <v>404</v>
      </c>
      <c r="AA19" s="50">
        <v>1491</v>
      </c>
      <c r="AB19" s="39">
        <v>112</v>
      </c>
      <c r="AC19" s="50">
        <v>250</v>
      </c>
      <c r="AD19" s="50">
        <v>1666</v>
      </c>
      <c r="AE19" s="39">
        <v>90</v>
      </c>
      <c r="AF19" s="50">
        <v>791</v>
      </c>
      <c r="AG19" s="50">
        <v>973</v>
      </c>
      <c r="AH19" s="50">
        <v>130</v>
      </c>
      <c r="AI19" s="50">
        <v>47</v>
      </c>
      <c r="AJ19" s="50">
        <v>15</v>
      </c>
      <c r="AK19" s="50">
        <v>16</v>
      </c>
      <c r="AL19" s="39">
        <v>32</v>
      </c>
    </row>
    <row r="20" spans="1:38" x14ac:dyDescent="0.2">
      <c r="A20" s="9" t="s">
        <v>51</v>
      </c>
      <c r="B20" s="46">
        <v>1</v>
      </c>
      <c r="C20" s="47">
        <v>1</v>
      </c>
      <c r="D20" s="46">
        <v>1</v>
      </c>
      <c r="E20" s="47">
        <v>1</v>
      </c>
      <c r="F20" s="47">
        <v>1</v>
      </c>
      <c r="G20" s="47">
        <v>1</v>
      </c>
      <c r="H20" s="47">
        <v>1</v>
      </c>
      <c r="I20" s="47">
        <v>1</v>
      </c>
      <c r="J20" s="47">
        <v>1</v>
      </c>
      <c r="K20" s="47">
        <v>1</v>
      </c>
      <c r="L20" s="47">
        <v>1</v>
      </c>
      <c r="M20" s="46">
        <v>1</v>
      </c>
      <c r="N20" s="47">
        <v>1</v>
      </c>
      <c r="O20" s="47">
        <v>1</v>
      </c>
      <c r="P20" s="47">
        <v>1</v>
      </c>
      <c r="Q20" s="47">
        <v>1</v>
      </c>
      <c r="R20" s="47">
        <v>1</v>
      </c>
      <c r="S20" s="47">
        <v>1</v>
      </c>
      <c r="T20" s="47">
        <v>1</v>
      </c>
      <c r="U20" s="47">
        <v>1</v>
      </c>
      <c r="V20" s="47">
        <v>1</v>
      </c>
      <c r="W20" s="47">
        <v>1</v>
      </c>
      <c r="X20" s="47">
        <v>1</v>
      </c>
      <c r="Y20" s="46">
        <v>1</v>
      </c>
      <c r="Z20" s="47">
        <v>1</v>
      </c>
      <c r="AA20" s="47">
        <v>1</v>
      </c>
      <c r="AB20" s="46">
        <v>1</v>
      </c>
      <c r="AC20" s="47">
        <v>1</v>
      </c>
      <c r="AD20" s="47">
        <v>1</v>
      </c>
      <c r="AE20" s="46">
        <v>1</v>
      </c>
      <c r="AF20" s="47">
        <v>1</v>
      </c>
      <c r="AG20" s="47">
        <v>1</v>
      </c>
      <c r="AH20" s="47">
        <v>1</v>
      </c>
      <c r="AI20" s="47">
        <v>1</v>
      </c>
      <c r="AJ20" s="47">
        <v>1</v>
      </c>
      <c r="AK20" s="47">
        <v>1</v>
      </c>
      <c r="AL20"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11</v>
      </c>
    </row>
    <row r="6" spans="1:38" ht="42" customHeight="1" x14ac:dyDescent="0.2">
      <c r="A6" s="57" t="s">
        <v>88</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89</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489</v>
      </c>
      <c r="C11" s="50">
        <v>265</v>
      </c>
      <c r="D11" s="39">
        <v>224</v>
      </c>
      <c r="E11" s="50">
        <v>33</v>
      </c>
      <c r="F11" s="50">
        <v>35</v>
      </c>
      <c r="G11" s="50">
        <v>84</v>
      </c>
      <c r="H11" s="50">
        <v>69</v>
      </c>
      <c r="I11" s="50">
        <v>64</v>
      </c>
      <c r="J11" s="50">
        <v>76</v>
      </c>
      <c r="K11" s="50">
        <v>47</v>
      </c>
      <c r="L11" s="50">
        <v>42</v>
      </c>
      <c r="M11" s="39">
        <v>39</v>
      </c>
      <c r="N11" s="50">
        <v>45</v>
      </c>
      <c r="O11" s="50">
        <v>33</v>
      </c>
      <c r="P11" s="50">
        <v>72</v>
      </c>
      <c r="Q11" s="50">
        <v>11</v>
      </c>
      <c r="R11" s="50">
        <v>62</v>
      </c>
      <c r="S11" s="50">
        <v>9</v>
      </c>
      <c r="T11" s="50">
        <v>41</v>
      </c>
      <c r="U11" s="50">
        <v>64</v>
      </c>
      <c r="V11" s="50">
        <v>43</v>
      </c>
      <c r="W11" s="50">
        <v>21</v>
      </c>
      <c r="X11" s="50">
        <v>46</v>
      </c>
      <c r="Y11" s="39">
        <v>42</v>
      </c>
      <c r="Z11" s="50">
        <v>160</v>
      </c>
      <c r="AA11" s="50">
        <v>294</v>
      </c>
      <c r="AB11" s="39">
        <v>35</v>
      </c>
      <c r="AC11" s="50">
        <v>109</v>
      </c>
      <c r="AD11" s="50">
        <v>352</v>
      </c>
      <c r="AE11" s="39">
        <v>28</v>
      </c>
      <c r="AF11" s="50">
        <v>240</v>
      </c>
      <c r="AG11" s="50">
        <v>217</v>
      </c>
      <c r="AH11" s="50">
        <v>18</v>
      </c>
      <c r="AI11" s="50">
        <v>11</v>
      </c>
      <c r="AJ11" s="50">
        <v>3</v>
      </c>
      <c r="AK11" s="15">
        <v>0</v>
      </c>
      <c r="AL11" s="1" t="s">
        <v>79</v>
      </c>
    </row>
    <row r="12" spans="1:38" x14ac:dyDescent="0.2">
      <c r="A12" s="9" t="s">
        <v>78</v>
      </c>
      <c r="B12" s="40">
        <v>479</v>
      </c>
      <c r="C12" s="41">
        <v>231</v>
      </c>
      <c r="D12" s="40">
        <v>248</v>
      </c>
      <c r="E12" s="41">
        <v>42</v>
      </c>
      <c r="F12" s="41">
        <v>39</v>
      </c>
      <c r="G12" s="41">
        <v>62</v>
      </c>
      <c r="H12" s="41">
        <v>63</v>
      </c>
      <c r="I12" s="41">
        <v>56</v>
      </c>
      <c r="J12" s="41">
        <v>61</v>
      </c>
      <c r="K12" s="41">
        <v>48</v>
      </c>
      <c r="L12" s="41">
        <v>58</v>
      </c>
      <c r="M12" s="40">
        <v>48</v>
      </c>
      <c r="N12" s="41">
        <v>39</v>
      </c>
      <c r="O12" s="41">
        <v>31</v>
      </c>
      <c r="P12" s="41">
        <v>61</v>
      </c>
      <c r="Q12" s="41">
        <v>16</v>
      </c>
      <c r="R12" s="41">
        <v>63</v>
      </c>
      <c r="S12" s="41">
        <v>14</v>
      </c>
      <c r="T12" s="41">
        <v>43</v>
      </c>
      <c r="U12" s="41">
        <v>61</v>
      </c>
      <c r="V12" s="41">
        <v>44</v>
      </c>
      <c r="W12" s="41">
        <v>24</v>
      </c>
      <c r="X12" s="41">
        <v>40</v>
      </c>
      <c r="Y12" s="40">
        <v>40</v>
      </c>
      <c r="Z12" s="41">
        <v>160</v>
      </c>
      <c r="AA12" s="41">
        <v>283</v>
      </c>
      <c r="AB12" s="40">
        <v>36</v>
      </c>
      <c r="AC12" s="41">
        <v>109</v>
      </c>
      <c r="AD12" s="41">
        <v>340</v>
      </c>
      <c r="AE12" s="40">
        <v>30</v>
      </c>
      <c r="AF12" s="41">
        <v>230</v>
      </c>
      <c r="AG12" s="41">
        <v>217</v>
      </c>
      <c r="AH12" s="41">
        <v>18</v>
      </c>
      <c r="AI12" s="41">
        <v>11</v>
      </c>
      <c r="AJ12" s="41">
        <v>3</v>
      </c>
      <c r="AK12" s="10">
        <v>0</v>
      </c>
      <c r="AL12" s="8" t="s">
        <v>79</v>
      </c>
    </row>
    <row r="13" spans="1:38" x14ac:dyDescent="0.2">
      <c r="A13" s="4" t="s">
        <v>71</v>
      </c>
      <c r="B13" s="39">
        <v>39</v>
      </c>
      <c r="C13" s="50">
        <v>16</v>
      </c>
      <c r="D13" s="39">
        <v>23</v>
      </c>
      <c r="E13" s="50">
        <v>1</v>
      </c>
      <c r="F13" s="50">
        <v>3</v>
      </c>
      <c r="G13" s="50">
        <v>4</v>
      </c>
      <c r="H13" s="50">
        <v>6</v>
      </c>
      <c r="I13" s="50">
        <v>8</v>
      </c>
      <c r="J13" s="50">
        <v>5</v>
      </c>
      <c r="K13" s="50">
        <v>5</v>
      </c>
      <c r="L13" s="50">
        <v>1</v>
      </c>
      <c r="M13" s="39">
        <v>6</v>
      </c>
      <c r="N13" s="50">
        <v>5</v>
      </c>
      <c r="O13" s="15" t="s">
        <v>79</v>
      </c>
      <c r="P13" s="50">
        <v>8</v>
      </c>
      <c r="Q13" s="50">
        <v>1</v>
      </c>
      <c r="R13" s="50">
        <v>7</v>
      </c>
      <c r="S13" s="15" t="s">
        <v>79</v>
      </c>
      <c r="T13" s="50">
        <v>2</v>
      </c>
      <c r="U13" s="50">
        <v>9</v>
      </c>
      <c r="V13" s="50">
        <v>2</v>
      </c>
      <c r="W13" s="50">
        <v>3</v>
      </c>
      <c r="X13" s="50">
        <v>2</v>
      </c>
      <c r="Y13" s="39">
        <v>1</v>
      </c>
      <c r="Z13" s="50">
        <v>19</v>
      </c>
      <c r="AA13" s="50">
        <v>18</v>
      </c>
      <c r="AB13" s="39">
        <v>2</v>
      </c>
      <c r="AC13" s="50">
        <v>15</v>
      </c>
      <c r="AD13" s="50">
        <v>22</v>
      </c>
      <c r="AE13" s="39">
        <v>2</v>
      </c>
      <c r="AF13" s="50">
        <v>27</v>
      </c>
      <c r="AG13" s="50">
        <v>9</v>
      </c>
      <c r="AH13" s="50">
        <v>1</v>
      </c>
      <c r="AI13" s="50">
        <v>1</v>
      </c>
      <c r="AJ13" s="50">
        <v>1</v>
      </c>
      <c r="AK13" s="15" t="s">
        <v>79</v>
      </c>
      <c r="AL13" s="1" t="s">
        <v>79</v>
      </c>
    </row>
    <row r="14" spans="1:38" x14ac:dyDescent="0.2">
      <c r="A14" s="4" t="s">
        <v>51</v>
      </c>
      <c r="B14" s="42">
        <v>8.14E-2</v>
      </c>
      <c r="C14" s="51">
        <v>7.0699999999999999E-2</v>
      </c>
      <c r="D14" s="42">
        <v>9.1499999999999998E-2</v>
      </c>
      <c r="E14" s="51">
        <v>2.5999999999999999E-2</v>
      </c>
      <c r="F14" s="51">
        <v>8.5699999999999998E-2</v>
      </c>
      <c r="G14" s="51">
        <v>6.6600000000000006E-2</v>
      </c>
      <c r="H14" s="51">
        <v>8.8700000000000001E-2</v>
      </c>
      <c r="I14" s="51">
        <v>0.13469999999999999</v>
      </c>
      <c r="J14" s="51">
        <v>8.0600000000000005E-2</v>
      </c>
      <c r="K14" s="51">
        <v>0.1028</v>
      </c>
      <c r="L14" s="51">
        <v>2.29E-2</v>
      </c>
      <c r="M14" s="42">
        <v>0.1234</v>
      </c>
      <c r="N14" s="51">
        <v>0.1187</v>
      </c>
      <c r="O14" s="15" t="s">
        <v>79</v>
      </c>
      <c r="P14" s="51">
        <v>0.1235</v>
      </c>
      <c r="Q14" s="51">
        <v>6.9400000000000003E-2</v>
      </c>
      <c r="R14" s="51">
        <v>0.11360000000000001</v>
      </c>
      <c r="S14" s="15" t="s">
        <v>79</v>
      </c>
      <c r="T14" s="51">
        <v>4.0300000000000002E-2</v>
      </c>
      <c r="U14" s="51">
        <v>0.14449999999999999</v>
      </c>
      <c r="V14" s="51">
        <v>4.65E-2</v>
      </c>
      <c r="W14" s="51">
        <v>0.1074</v>
      </c>
      <c r="X14" s="51">
        <v>5.79E-2</v>
      </c>
      <c r="Y14" s="42">
        <v>2.1999999999999999E-2</v>
      </c>
      <c r="Z14" s="51">
        <v>0.1192</v>
      </c>
      <c r="AA14" s="51">
        <v>6.25E-2</v>
      </c>
      <c r="AB14" s="42">
        <v>6.2199999999999998E-2</v>
      </c>
      <c r="AC14" s="51">
        <v>0.13739999999999999</v>
      </c>
      <c r="AD14" s="51">
        <v>6.4100000000000004E-2</v>
      </c>
      <c r="AE14" s="42">
        <v>7.51E-2</v>
      </c>
      <c r="AF14" s="51">
        <v>0.11840000000000001</v>
      </c>
      <c r="AG14" s="51">
        <v>4.07E-2</v>
      </c>
      <c r="AH14" s="51">
        <v>5.7200000000000001E-2</v>
      </c>
      <c r="AI14" s="51">
        <v>9.5200000000000007E-2</v>
      </c>
      <c r="AJ14" s="51">
        <v>0.33400000000000002</v>
      </c>
      <c r="AK14" s="15" t="s">
        <v>79</v>
      </c>
      <c r="AL14" s="1" t="s">
        <v>79</v>
      </c>
    </row>
    <row r="15" spans="1:38" x14ac:dyDescent="0.2">
      <c r="A15" s="4" t="s">
        <v>72</v>
      </c>
      <c r="B15" s="39">
        <v>46</v>
      </c>
      <c r="C15" s="50">
        <v>17</v>
      </c>
      <c r="D15" s="39">
        <v>29</v>
      </c>
      <c r="E15" s="50">
        <v>1</v>
      </c>
      <c r="F15" s="15" t="s">
        <v>79</v>
      </c>
      <c r="G15" s="50">
        <v>5</v>
      </c>
      <c r="H15" s="50">
        <v>6</v>
      </c>
      <c r="I15" s="50">
        <v>6</v>
      </c>
      <c r="J15" s="50">
        <v>8</v>
      </c>
      <c r="K15" s="50">
        <v>6</v>
      </c>
      <c r="L15" s="50">
        <v>8</v>
      </c>
      <c r="M15" s="39">
        <v>5</v>
      </c>
      <c r="N15" s="50">
        <v>2</v>
      </c>
      <c r="O15" s="50">
        <v>3</v>
      </c>
      <c r="P15" s="50">
        <v>7</v>
      </c>
      <c r="Q15" s="15" t="s">
        <v>79</v>
      </c>
      <c r="R15" s="50">
        <v>7</v>
      </c>
      <c r="S15" s="15" t="s">
        <v>79</v>
      </c>
      <c r="T15" s="50">
        <v>2</v>
      </c>
      <c r="U15" s="50">
        <v>3</v>
      </c>
      <c r="V15" s="50">
        <v>6</v>
      </c>
      <c r="W15" s="50">
        <v>1</v>
      </c>
      <c r="X15" s="50">
        <v>4</v>
      </c>
      <c r="Y15" s="39">
        <v>10</v>
      </c>
      <c r="Z15" s="50">
        <v>20</v>
      </c>
      <c r="AA15" s="50">
        <v>24</v>
      </c>
      <c r="AB15" s="39">
        <v>2</v>
      </c>
      <c r="AC15" s="50">
        <v>12</v>
      </c>
      <c r="AD15" s="50">
        <v>33</v>
      </c>
      <c r="AE15" s="39">
        <v>1</v>
      </c>
      <c r="AF15" s="50">
        <v>26</v>
      </c>
      <c r="AG15" s="50">
        <v>13</v>
      </c>
      <c r="AH15" s="50">
        <v>5</v>
      </c>
      <c r="AI15" s="50">
        <v>2</v>
      </c>
      <c r="AJ15" s="15" t="s">
        <v>79</v>
      </c>
      <c r="AK15" s="15" t="s">
        <v>79</v>
      </c>
      <c r="AL15" s="1" t="s">
        <v>79</v>
      </c>
    </row>
    <row r="16" spans="1:38" x14ac:dyDescent="0.2">
      <c r="A16" s="4" t="s">
        <v>51</v>
      </c>
      <c r="B16" s="42">
        <v>9.6600000000000005E-2</v>
      </c>
      <c r="C16" s="51">
        <v>7.3099999999999998E-2</v>
      </c>
      <c r="D16" s="42">
        <v>0.11849999999999999</v>
      </c>
      <c r="E16" s="51">
        <v>2.7099999999999999E-2</v>
      </c>
      <c r="F16" s="15" t="s">
        <v>79</v>
      </c>
      <c r="G16" s="51">
        <v>8.5199999999999998E-2</v>
      </c>
      <c r="H16" s="51">
        <v>8.9899999999999994E-2</v>
      </c>
      <c r="I16" s="51">
        <v>0.1133</v>
      </c>
      <c r="J16" s="51">
        <v>0.13100000000000001</v>
      </c>
      <c r="K16" s="51">
        <v>0.13070000000000001</v>
      </c>
      <c r="L16" s="51">
        <v>0.14510000000000001</v>
      </c>
      <c r="M16" s="42">
        <v>0.1018</v>
      </c>
      <c r="N16" s="51">
        <v>5.7500000000000002E-2</v>
      </c>
      <c r="O16" s="51">
        <v>0.1096</v>
      </c>
      <c r="P16" s="51">
        <v>0.1139</v>
      </c>
      <c r="Q16" s="15" t="s">
        <v>79</v>
      </c>
      <c r="R16" s="51">
        <v>0.1176</v>
      </c>
      <c r="S16" s="15" t="s">
        <v>79</v>
      </c>
      <c r="T16" s="51">
        <v>4.4299999999999999E-2</v>
      </c>
      <c r="U16" s="51">
        <v>4.1500000000000002E-2</v>
      </c>
      <c r="V16" s="51">
        <v>0.14810000000000001</v>
      </c>
      <c r="W16" s="51">
        <v>4.5900000000000003E-2</v>
      </c>
      <c r="X16" s="51">
        <v>9.2499999999999999E-2</v>
      </c>
      <c r="Y16" s="42">
        <v>0.25619999999999998</v>
      </c>
      <c r="Z16" s="51">
        <v>0.12770000000000001</v>
      </c>
      <c r="AA16" s="51">
        <v>8.48E-2</v>
      </c>
      <c r="AB16" s="42">
        <v>5.0700000000000002E-2</v>
      </c>
      <c r="AC16" s="51">
        <v>0.1125</v>
      </c>
      <c r="AD16" s="51">
        <v>9.7500000000000003E-2</v>
      </c>
      <c r="AE16" s="42">
        <v>2.8500000000000001E-2</v>
      </c>
      <c r="AF16" s="51">
        <v>0.113</v>
      </c>
      <c r="AG16" s="51">
        <v>6.0600000000000001E-2</v>
      </c>
      <c r="AH16" s="51">
        <v>0.255</v>
      </c>
      <c r="AI16" s="51">
        <v>0.23169999999999999</v>
      </c>
      <c r="AJ16" s="15" t="s">
        <v>79</v>
      </c>
      <c r="AK16" s="15" t="s">
        <v>79</v>
      </c>
      <c r="AL16" s="1" t="s">
        <v>79</v>
      </c>
    </row>
    <row r="17" spans="1:38" x14ac:dyDescent="0.2">
      <c r="A17" s="4" t="s">
        <v>73</v>
      </c>
      <c r="B17" s="39">
        <v>88</v>
      </c>
      <c r="C17" s="50">
        <v>38</v>
      </c>
      <c r="D17" s="39">
        <v>50</v>
      </c>
      <c r="E17" s="50">
        <v>9</v>
      </c>
      <c r="F17" s="50">
        <v>7</v>
      </c>
      <c r="G17" s="50">
        <v>11</v>
      </c>
      <c r="H17" s="50">
        <v>12</v>
      </c>
      <c r="I17" s="50">
        <v>10</v>
      </c>
      <c r="J17" s="50">
        <v>12</v>
      </c>
      <c r="K17" s="50">
        <v>8</v>
      </c>
      <c r="L17" s="50">
        <v>11</v>
      </c>
      <c r="M17" s="39">
        <v>7</v>
      </c>
      <c r="N17" s="50">
        <v>8</v>
      </c>
      <c r="O17" s="50">
        <v>7</v>
      </c>
      <c r="P17" s="50">
        <v>11</v>
      </c>
      <c r="Q17" s="50">
        <v>7</v>
      </c>
      <c r="R17" s="50">
        <v>9</v>
      </c>
      <c r="S17" s="50">
        <v>2</v>
      </c>
      <c r="T17" s="50">
        <v>4</v>
      </c>
      <c r="U17" s="50">
        <v>13</v>
      </c>
      <c r="V17" s="50">
        <v>5</v>
      </c>
      <c r="W17" s="50">
        <v>3</v>
      </c>
      <c r="X17" s="50">
        <v>10</v>
      </c>
      <c r="Y17" s="39">
        <v>8</v>
      </c>
      <c r="Z17" s="50">
        <v>33</v>
      </c>
      <c r="AA17" s="50">
        <v>55</v>
      </c>
      <c r="AB17" s="1" t="s">
        <v>79</v>
      </c>
      <c r="AC17" s="50">
        <v>24</v>
      </c>
      <c r="AD17" s="50">
        <v>63</v>
      </c>
      <c r="AE17" s="39">
        <v>1</v>
      </c>
      <c r="AF17" s="50">
        <v>40</v>
      </c>
      <c r="AG17" s="50">
        <v>40</v>
      </c>
      <c r="AH17" s="50">
        <v>6</v>
      </c>
      <c r="AI17" s="50">
        <v>1</v>
      </c>
      <c r="AJ17" s="50">
        <v>1</v>
      </c>
      <c r="AK17" s="15" t="s">
        <v>79</v>
      </c>
      <c r="AL17" s="1" t="s">
        <v>79</v>
      </c>
    </row>
    <row r="18" spans="1:38" x14ac:dyDescent="0.2">
      <c r="A18" s="4" t="s">
        <v>51</v>
      </c>
      <c r="B18" s="42">
        <v>0.184</v>
      </c>
      <c r="C18" s="51">
        <v>0.1656</v>
      </c>
      <c r="D18" s="42">
        <v>0.20119999999999999</v>
      </c>
      <c r="E18" s="51">
        <v>0.2185</v>
      </c>
      <c r="F18" s="51">
        <v>0.1908</v>
      </c>
      <c r="G18" s="51">
        <v>0.18479999999999999</v>
      </c>
      <c r="H18" s="51">
        <v>0.18410000000000001</v>
      </c>
      <c r="I18" s="51">
        <v>0.17749999999999999</v>
      </c>
      <c r="J18" s="52">
        <v>0.19</v>
      </c>
      <c r="K18" s="51">
        <v>0.16500000000000001</v>
      </c>
      <c r="L18" s="51">
        <v>0.19500000000000001</v>
      </c>
      <c r="M18" s="42">
        <v>0.1535</v>
      </c>
      <c r="N18" s="51">
        <v>0.1986</v>
      </c>
      <c r="O18" s="51">
        <v>0.22189999999999999</v>
      </c>
      <c r="P18" s="51">
        <v>0.18229999999999999</v>
      </c>
      <c r="Q18" s="51">
        <v>0.45650000000000002</v>
      </c>
      <c r="R18" s="51">
        <v>0.1507</v>
      </c>
      <c r="S18" s="51">
        <v>0.1517</v>
      </c>
      <c r="T18" s="51">
        <v>0.10199999999999999</v>
      </c>
      <c r="U18" s="51">
        <v>0.21229999999999999</v>
      </c>
      <c r="V18" s="51">
        <v>0.1152</v>
      </c>
      <c r="W18" s="51">
        <v>0.1181</v>
      </c>
      <c r="X18" s="51">
        <v>0.2535</v>
      </c>
      <c r="Y18" s="42">
        <v>0.18870000000000001</v>
      </c>
      <c r="Z18" s="51">
        <v>0.2074</v>
      </c>
      <c r="AA18" s="51">
        <v>0.19409999999999999</v>
      </c>
      <c r="AB18" s="1" t="s">
        <v>79</v>
      </c>
      <c r="AC18" s="51">
        <v>0.22270000000000001</v>
      </c>
      <c r="AD18" s="51">
        <v>0.18490000000000001</v>
      </c>
      <c r="AE18" s="42">
        <v>3.2099999999999997E-2</v>
      </c>
      <c r="AF18" s="51">
        <v>0.17510000000000001</v>
      </c>
      <c r="AG18" s="51">
        <v>0.18379999999999999</v>
      </c>
      <c r="AH18" s="51">
        <v>0.33019999999999999</v>
      </c>
      <c r="AI18" s="51">
        <v>7.8299999999999995E-2</v>
      </c>
      <c r="AJ18" s="51">
        <v>0.38790000000000002</v>
      </c>
      <c r="AK18" s="15" t="s">
        <v>79</v>
      </c>
      <c r="AL18" s="1" t="s">
        <v>79</v>
      </c>
    </row>
    <row r="19" spans="1:38" x14ac:dyDescent="0.2">
      <c r="A19" s="4" t="s">
        <v>74</v>
      </c>
      <c r="B19" s="39">
        <v>48</v>
      </c>
      <c r="C19" s="50">
        <v>23</v>
      </c>
      <c r="D19" s="39">
        <v>25</v>
      </c>
      <c r="E19" s="50">
        <v>1</v>
      </c>
      <c r="F19" s="50">
        <v>5</v>
      </c>
      <c r="G19" s="50">
        <v>10</v>
      </c>
      <c r="H19" s="50">
        <v>5</v>
      </c>
      <c r="I19" s="50">
        <v>4</v>
      </c>
      <c r="J19" s="50">
        <v>6</v>
      </c>
      <c r="K19" s="50">
        <v>5</v>
      </c>
      <c r="L19" s="50">
        <v>6</v>
      </c>
      <c r="M19" s="39">
        <v>5</v>
      </c>
      <c r="N19" s="50">
        <v>4</v>
      </c>
      <c r="O19" s="50">
        <v>4</v>
      </c>
      <c r="P19" s="50">
        <v>5</v>
      </c>
      <c r="Q19" s="50">
        <v>1</v>
      </c>
      <c r="R19" s="50">
        <v>9</v>
      </c>
      <c r="S19" s="50">
        <v>1</v>
      </c>
      <c r="T19" s="50">
        <v>1</v>
      </c>
      <c r="U19" s="50">
        <v>9</v>
      </c>
      <c r="V19" s="50">
        <v>5</v>
      </c>
      <c r="W19" s="50">
        <v>1</v>
      </c>
      <c r="X19" s="50">
        <v>3</v>
      </c>
      <c r="Y19" s="39">
        <v>6</v>
      </c>
      <c r="Z19" s="50">
        <v>12</v>
      </c>
      <c r="AA19" s="50">
        <v>29</v>
      </c>
      <c r="AB19" s="39">
        <v>7</v>
      </c>
      <c r="AC19" s="50">
        <v>7</v>
      </c>
      <c r="AD19" s="50">
        <v>36</v>
      </c>
      <c r="AE19" s="39">
        <v>5</v>
      </c>
      <c r="AF19" s="50">
        <v>21</v>
      </c>
      <c r="AG19" s="50">
        <v>23</v>
      </c>
      <c r="AH19" s="50">
        <v>3</v>
      </c>
      <c r="AI19" s="50">
        <v>1</v>
      </c>
      <c r="AJ19" s="50">
        <v>1</v>
      </c>
      <c r="AK19" s="15" t="s">
        <v>79</v>
      </c>
      <c r="AL19" s="1" t="s">
        <v>79</v>
      </c>
    </row>
    <row r="20" spans="1:38" x14ac:dyDescent="0.2">
      <c r="A20" s="4" t="s">
        <v>51</v>
      </c>
      <c r="B20" s="42">
        <v>0.1009</v>
      </c>
      <c r="C20" s="51">
        <v>0.1008</v>
      </c>
      <c r="D20" s="42">
        <v>0.10100000000000001</v>
      </c>
      <c r="E20" s="51">
        <v>3.49E-2</v>
      </c>
      <c r="F20" s="51">
        <v>0.1336</v>
      </c>
      <c r="G20" s="51">
        <v>0.16700000000000001</v>
      </c>
      <c r="H20" s="51">
        <v>7.8E-2</v>
      </c>
      <c r="I20" s="51">
        <v>7.17E-2</v>
      </c>
      <c r="J20" s="51">
        <v>9.5399999999999999E-2</v>
      </c>
      <c r="K20" s="51">
        <v>0.1085</v>
      </c>
      <c r="L20" s="51">
        <v>0.11020000000000001</v>
      </c>
      <c r="M20" s="42">
        <v>9.9000000000000005E-2</v>
      </c>
      <c r="N20" s="51">
        <v>9.01E-2</v>
      </c>
      <c r="O20" s="51">
        <v>0.1191</v>
      </c>
      <c r="P20" s="51">
        <v>8.9499999999999996E-2</v>
      </c>
      <c r="Q20" s="51">
        <v>6.9400000000000003E-2</v>
      </c>
      <c r="R20" s="51">
        <v>0.13919999999999999</v>
      </c>
      <c r="S20" s="51">
        <v>7.2400000000000006E-2</v>
      </c>
      <c r="T20" s="51">
        <v>2.3099999999999999E-2</v>
      </c>
      <c r="U20" s="51">
        <v>0.1421</v>
      </c>
      <c r="V20" s="51">
        <v>0.1178</v>
      </c>
      <c r="W20" s="51">
        <v>2.92E-2</v>
      </c>
      <c r="X20" s="51">
        <v>8.3000000000000004E-2</v>
      </c>
      <c r="Y20" s="42">
        <v>0.14130000000000001</v>
      </c>
      <c r="Z20" s="51">
        <v>7.5800000000000006E-2</v>
      </c>
      <c r="AA20" s="51">
        <v>0.1037</v>
      </c>
      <c r="AB20" s="42">
        <v>0.19089999999999999</v>
      </c>
      <c r="AC20" s="51">
        <v>6.7900000000000002E-2</v>
      </c>
      <c r="AD20" s="51">
        <v>0.10489999999999999</v>
      </c>
      <c r="AE20" s="42">
        <v>0.17610000000000001</v>
      </c>
      <c r="AF20" s="51">
        <v>9.3600000000000003E-2</v>
      </c>
      <c r="AG20" s="51">
        <v>0.1038</v>
      </c>
      <c r="AH20" s="51">
        <v>0.15110000000000001</v>
      </c>
      <c r="AI20" s="51">
        <v>6.8099999999999994E-2</v>
      </c>
      <c r="AJ20" s="51">
        <v>0.27810000000000001</v>
      </c>
      <c r="AK20" s="15" t="s">
        <v>79</v>
      </c>
      <c r="AL20" s="1" t="s">
        <v>79</v>
      </c>
    </row>
    <row r="21" spans="1:38" x14ac:dyDescent="0.2">
      <c r="A21" s="4" t="s">
        <v>90</v>
      </c>
      <c r="B21" s="39">
        <v>84</v>
      </c>
      <c r="C21" s="50">
        <v>50</v>
      </c>
      <c r="D21" s="39">
        <v>34</v>
      </c>
      <c r="E21" s="50">
        <v>14</v>
      </c>
      <c r="F21" s="50">
        <v>8</v>
      </c>
      <c r="G21" s="50">
        <v>7</v>
      </c>
      <c r="H21" s="50">
        <v>15</v>
      </c>
      <c r="I21" s="50">
        <v>11</v>
      </c>
      <c r="J21" s="50">
        <v>9</v>
      </c>
      <c r="K21" s="50">
        <v>6</v>
      </c>
      <c r="L21" s="50">
        <v>7</v>
      </c>
      <c r="M21" s="39">
        <v>9</v>
      </c>
      <c r="N21" s="50">
        <v>9</v>
      </c>
      <c r="O21" s="50">
        <v>6</v>
      </c>
      <c r="P21" s="50">
        <v>14</v>
      </c>
      <c r="Q21" s="50">
        <v>2</v>
      </c>
      <c r="R21" s="50">
        <v>10</v>
      </c>
      <c r="S21" s="50">
        <v>5</v>
      </c>
      <c r="T21" s="50">
        <v>5</v>
      </c>
      <c r="U21" s="50">
        <v>8</v>
      </c>
      <c r="V21" s="50">
        <v>9</v>
      </c>
      <c r="W21" s="50">
        <v>3</v>
      </c>
      <c r="X21" s="50">
        <v>7</v>
      </c>
      <c r="Y21" s="39">
        <v>5</v>
      </c>
      <c r="Z21" s="50">
        <v>29</v>
      </c>
      <c r="AA21" s="50">
        <v>51</v>
      </c>
      <c r="AB21" s="39">
        <v>4</v>
      </c>
      <c r="AC21" s="50">
        <v>20</v>
      </c>
      <c r="AD21" s="50">
        <v>59</v>
      </c>
      <c r="AE21" s="39">
        <v>5</v>
      </c>
      <c r="AF21" s="50">
        <v>43</v>
      </c>
      <c r="AG21" s="50">
        <v>36</v>
      </c>
      <c r="AH21" s="50">
        <v>2</v>
      </c>
      <c r="AI21" s="50">
        <v>3</v>
      </c>
      <c r="AJ21" s="15" t="s">
        <v>79</v>
      </c>
      <c r="AK21" s="15" t="s">
        <v>79</v>
      </c>
      <c r="AL21" s="1" t="s">
        <v>79</v>
      </c>
    </row>
    <row r="22" spans="1:38" x14ac:dyDescent="0.2">
      <c r="A22" s="4" t="s">
        <v>51</v>
      </c>
      <c r="B22" s="42">
        <v>0.1749</v>
      </c>
      <c r="C22" s="51">
        <v>0.21490000000000001</v>
      </c>
      <c r="D22" s="42">
        <v>0.13750000000000001</v>
      </c>
      <c r="E22" s="51">
        <v>0.32800000000000001</v>
      </c>
      <c r="F22" s="51">
        <v>0.20599999999999999</v>
      </c>
      <c r="G22" s="51">
        <v>0.1081</v>
      </c>
      <c r="H22" s="51">
        <v>0.23250000000000001</v>
      </c>
      <c r="I22" s="51">
        <v>0.18790000000000001</v>
      </c>
      <c r="J22" s="51">
        <v>0.1426</v>
      </c>
      <c r="K22" s="51">
        <v>0.1193</v>
      </c>
      <c r="L22" s="51">
        <v>0.1188</v>
      </c>
      <c r="M22" s="42">
        <v>0.17710000000000001</v>
      </c>
      <c r="N22" s="51">
        <v>0.23449999999999999</v>
      </c>
      <c r="O22" s="51">
        <v>0.19409999999999999</v>
      </c>
      <c r="P22" s="51">
        <v>0.22459999999999999</v>
      </c>
      <c r="Q22" s="51">
        <v>0.10489999999999999</v>
      </c>
      <c r="R22" s="51">
        <v>0.1641</v>
      </c>
      <c r="S22" s="51">
        <v>0.36670000000000003</v>
      </c>
      <c r="T22" s="51">
        <v>0.126</v>
      </c>
      <c r="U22" s="51">
        <v>0.1236</v>
      </c>
      <c r="V22" s="51">
        <v>0.21629999999999999</v>
      </c>
      <c r="W22" s="51">
        <v>0.1106</v>
      </c>
      <c r="X22" s="51">
        <v>0.18509999999999999</v>
      </c>
      <c r="Y22" s="42">
        <v>0.1176</v>
      </c>
      <c r="Z22" s="51">
        <v>0.18149999999999999</v>
      </c>
      <c r="AA22" s="51">
        <v>0.1792</v>
      </c>
      <c r="AB22" s="42">
        <v>0.11119999999999999</v>
      </c>
      <c r="AC22" s="51">
        <v>0.1807</v>
      </c>
      <c r="AD22" s="51">
        <v>0.17280000000000001</v>
      </c>
      <c r="AE22" s="42">
        <v>0.17749999999999999</v>
      </c>
      <c r="AF22" s="51">
        <v>0.18609999999999999</v>
      </c>
      <c r="AG22" s="51">
        <v>0.16650000000000001</v>
      </c>
      <c r="AH22" s="51">
        <v>0.1077</v>
      </c>
      <c r="AI22" s="51">
        <v>0.26279999999999998</v>
      </c>
      <c r="AJ22" s="15" t="s">
        <v>79</v>
      </c>
      <c r="AK22" s="15" t="s">
        <v>79</v>
      </c>
      <c r="AL22" s="1" t="s">
        <v>79</v>
      </c>
    </row>
    <row r="23" spans="1:38" x14ac:dyDescent="0.2">
      <c r="A23" s="4" t="s">
        <v>91</v>
      </c>
      <c r="B23" s="39">
        <v>38</v>
      </c>
      <c r="C23" s="50">
        <v>18</v>
      </c>
      <c r="D23" s="39">
        <v>20</v>
      </c>
      <c r="E23" s="50">
        <v>5</v>
      </c>
      <c r="F23" s="50">
        <v>2</v>
      </c>
      <c r="G23" s="50">
        <v>5</v>
      </c>
      <c r="H23" s="50">
        <v>4</v>
      </c>
      <c r="I23" s="50">
        <v>4</v>
      </c>
      <c r="J23" s="50">
        <v>2</v>
      </c>
      <c r="K23" s="50">
        <v>7</v>
      </c>
      <c r="L23" s="50">
        <v>6</v>
      </c>
      <c r="M23" s="39">
        <v>4</v>
      </c>
      <c r="N23" s="50">
        <v>5</v>
      </c>
      <c r="O23" s="50">
        <v>2</v>
      </c>
      <c r="P23" s="50">
        <v>3</v>
      </c>
      <c r="Q23" s="50">
        <v>2</v>
      </c>
      <c r="R23" s="50">
        <v>5</v>
      </c>
      <c r="S23" s="15" t="s">
        <v>79</v>
      </c>
      <c r="T23" s="50">
        <v>9</v>
      </c>
      <c r="U23" s="50">
        <v>2</v>
      </c>
      <c r="V23" s="15" t="s">
        <v>79</v>
      </c>
      <c r="W23" s="50">
        <v>4</v>
      </c>
      <c r="X23" s="50">
        <v>4</v>
      </c>
      <c r="Y23" s="39">
        <v>2</v>
      </c>
      <c r="Z23" s="50">
        <v>14</v>
      </c>
      <c r="AA23" s="50">
        <v>22</v>
      </c>
      <c r="AB23" s="39">
        <v>2</v>
      </c>
      <c r="AC23" s="50">
        <v>8</v>
      </c>
      <c r="AD23" s="50">
        <v>29</v>
      </c>
      <c r="AE23" s="39">
        <v>1</v>
      </c>
      <c r="AF23" s="50">
        <v>14</v>
      </c>
      <c r="AG23" s="50">
        <v>21</v>
      </c>
      <c r="AH23" s="15" t="s">
        <v>79</v>
      </c>
      <c r="AI23" s="50">
        <v>3</v>
      </c>
      <c r="AJ23" s="15" t="s">
        <v>79</v>
      </c>
      <c r="AK23" s="15" t="s">
        <v>79</v>
      </c>
      <c r="AL23" s="1" t="s">
        <v>79</v>
      </c>
    </row>
    <row r="24" spans="1:38" x14ac:dyDescent="0.2">
      <c r="A24" s="4" t="s">
        <v>51</v>
      </c>
      <c r="B24" s="42">
        <v>7.9200000000000007E-2</v>
      </c>
      <c r="C24" s="51">
        <v>7.8100000000000003E-2</v>
      </c>
      <c r="D24" s="42">
        <v>8.0199999999999994E-2</v>
      </c>
      <c r="E24" s="51">
        <v>0.11269999999999999</v>
      </c>
      <c r="F24" s="51">
        <v>6.0199999999999997E-2</v>
      </c>
      <c r="G24" s="51">
        <v>7.4999999999999997E-2</v>
      </c>
      <c r="H24" s="51">
        <v>5.5899999999999998E-2</v>
      </c>
      <c r="I24" s="51">
        <v>6.3500000000000001E-2</v>
      </c>
      <c r="J24" s="51">
        <v>3.6799999999999999E-2</v>
      </c>
      <c r="K24" s="51">
        <v>0.15409999999999999</v>
      </c>
      <c r="L24" s="51">
        <v>0.1009</v>
      </c>
      <c r="M24" s="42">
        <v>7.2400000000000006E-2</v>
      </c>
      <c r="N24" s="51">
        <v>0.1195</v>
      </c>
      <c r="O24" s="51">
        <v>7.3400000000000007E-2</v>
      </c>
      <c r="P24" s="51">
        <v>5.67E-2</v>
      </c>
      <c r="Q24" s="51">
        <v>0.1069</v>
      </c>
      <c r="R24" s="51">
        <v>8.0199999999999994E-2</v>
      </c>
      <c r="S24" s="15" t="s">
        <v>79</v>
      </c>
      <c r="T24" s="51">
        <v>0.2135</v>
      </c>
      <c r="U24" s="51">
        <v>2.7099999999999999E-2</v>
      </c>
      <c r="V24" s="15" t="s">
        <v>79</v>
      </c>
      <c r="W24" s="51">
        <v>0.17460000000000001</v>
      </c>
      <c r="X24" s="51">
        <v>9.69E-2</v>
      </c>
      <c r="Y24" s="42">
        <v>3.9399999999999998E-2</v>
      </c>
      <c r="Z24" s="51">
        <v>8.5400000000000004E-2</v>
      </c>
      <c r="AA24" s="51">
        <v>7.8799999999999995E-2</v>
      </c>
      <c r="AB24" s="42">
        <v>5.4300000000000001E-2</v>
      </c>
      <c r="AC24" s="51">
        <v>6.9000000000000006E-2</v>
      </c>
      <c r="AD24" s="51">
        <v>8.5699999999999998E-2</v>
      </c>
      <c r="AE24" s="42">
        <v>4.1200000000000001E-2</v>
      </c>
      <c r="AF24" s="51">
        <v>5.9900000000000002E-2</v>
      </c>
      <c r="AG24" s="51">
        <v>9.8199999999999996E-2</v>
      </c>
      <c r="AH24" s="15" t="s">
        <v>79</v>
      </c>
      <c r="AI24" s="51">
        <v>0.26400000000000001</v>
      </c>
      <c r="AJ24" s="15" t="s">
        <v>79</v>
      </c>
      <c r="AK24" s="15" t="s">
        <v>79</v>
      </c>
      <c r="AL24" s="1" t="s">
        <v>79</v>
      </c>
    </row>
    <row r="25" spans="1:38" x14ac:dyDescent="0.2">
      <c r="A25" s="4" t="s">
        <v>92</v>
      </c>
      <c r="B25" s="39">
        <v>71</v>
      </c>
      <c r="C25" s="50">
        <v>37</v>
      </c>
      <c r="D25" s="39">
        <v>34</v>
      </c>
      <c r="E25" s="50">
        <v>6</v>
      </c>
      <c r="F25" s="50">
        <v>6</v>
      </c>
      <c r="G25" s="50">
        <v>12</v>
      </c>
      <c r="H25" s="50">
        <v>10</v>
      </c>
      <c r="I25" s="50">
        <v>7</v>
      </c>
      <c r="J25" s="50">
        <v>6</v>
      </c>
      <c r="K25" s="50">
        <v>9</v>
      </c>
      <c r="L25" s="50">
        <v>8</v>
      </c>
      <c r="M25" s="39">
        <v>8</v>
      </c>
      <c r="N25" s="50">
        <v>2</v>
      </c>
      <c r="O25" s="50">
        <v>7</v>
      </c>
      <c r="P25" s="50">
        <v>9</v>
      </c>
      <c r="Q25" s="50">
        <v>2</v>
      </c>
      <c r="R25" s="50">
        <v>8</v>
      </c>
      <c r="S25" s="50">
        <v>4</v>
      </c>
      <c r="T25" s="50">
        <v>11</v>
      </c>
      <c r="U25" s="50">
        <v>9</v>
      </c>
      <c r="V25" s="50">
        <v>7</v>
      </c>
      <c r="W25" s="50">
        <v>2</v>
      </c>
      <c r="X25" s="50">
        <v>5</v>
      </c>
      <c r="Y25" s="39">
        <v>6</v>
      </c>
      <c r="Z25" s="50">
        <v>19</v>
      </c>
      <c r="AA25" s="50">
        <v>41</v>
      </c>
      <c r="AB25" s="39">
        <v>11</v>
      </c>
      <c r="AC25" s="50">
        <v>15</v>
      </c>
      <c r="AD25" s="50">
        <v>50</v>
      </c>
      <c r="AE25" s="39">
        <v>6</v>
      </c>
      <c r="AF25" s="50">
        <v>28</v>
      </c>
      <c r="AG25" s="50">
        <v>41</v>
      </c>
      <c r="AH25" s="50">
        <v>2</v>
      </c>
      <c r="AI25" s="15" t="s">
        <v>79</v>
      </c>
      <c r="AJ25" s="15" t="s">
        <v>79</v>
      </c>
      <c r="AK25" s="15" t="s">
        <v>79</v>
      </c>
      <c r="AL25" s="1" t="s">
        <v>79</v>
      </c>
    </row>
    <row r="26" spans="1:38" x14ac:dyDescent="0.2">
      <c r="A26" s="4" t="s">
        <v>51</v>
      </c>
      <c r="B26" s="42">
        <v>0.14860000000000001</v>
      </c>
      <c r="C26" s="51">
        <v>0.16109999999999999</v>
      </c>
      <c r="D26" s="42">
        <v>0.1371</v>
      </c>
      <c r="E26" s="51">
        <v>0.13370000000000001</v>
      </c>
      <c r="F26" s="51">
        <v>0.15329999999999999</v>
      </c>
      <c r="G26" s="51">
        <v>0.18740000000000001</v>
      </c>
      <c r="H26" s="51">
        <v>0.15959999999999999</v>
      </c>
      <c r="I26" s="51">
        <v>0.12809999999999999</v>
      </c>
      <c r="J26" s="51">
        <v>9.7500000000000003E-2</v>
      </c>
      <c r="K26" s="51">
        <v>0.18360000000000001</v>
      </c>
      <c r="L26" s="51">
        <v>0.12889999999999999</v>
      </c>
      <c r="M26" s="42">
        <v>0.17180000000000001</v>
      </c>
      <c r="N26" s="51">
        <v>5.4199999999999998E-2</v>
      </c>
      <c r="O26" s="51">
        <v>0.23119999999999999</v>
      </c>
      <c r="P26" s="51">
        <v>0.14410000000000001</v>
      </c>
      <c r="Q26" s="51">
        <v>0.1069</v>
      </c>
      <c r="R26" s="51">
        <v>0.1242</v>
      </c>
      <c r="S26" s="51">
        <v>0.30880000000000002</v>
      </c>
      <c r="T26" s="51">
        <v>0.24379999999999999</v>
      </c>
      <c r="U26" s="51">
        <v>0.14069999999999999</v>
      </c>
      <c r="V26" s="51">
        <v>0.15709999999999999</v>
      </c>
      <c r="W26" s="51">
        <v>7.4899999999999994E-2</v>
      </c>
      <c r="X26" s="51">
        <v>0.12570000000000001</v>
      </c>
      <c r="Y26" s="42">
        <v>0.1497</v>
      </c>
      <c r="Z26" s="51">
        <v>0.11799999999999999</v>
      </c>
      <c r="AA26" s="51">
        <v>0.14660000000000001</v>
      </c>
      <c r="AB26" s="42">
        <v>0.3019</v>
      </c>
      <c r="AC26" s="51">
        <v>0.13489999999999999</v>
      </c>
      <c r="AD26" s="51">
        <v>0.14760000000000001</v>
      </c>
      <c r="AE26" s="42">
        <v>0.2112</v>
      </c>
      <c r="AF26" s="51">
        <v>0.12379999999999999</v>
      </c>
      <c r="AG26" s="51">
        <v>0.18820000000000001</v>
      </c>
      <c r="AH26" s="51">
        <v>9.8799999999999999E-2</v>
      </c>
      <c r="AI26" s="15" t="s">
        <v>79</v>
      </c>
      <c r="AJ26" s="15" t="s">
        <v>79</v>
      </c>
      <c r="AK26" s="15" t="s">
        <v>79</v>
      </c>
      <c r="AL26" s="1" t="s">
        <v>79</v>
      </c>
    </row>
    <row r="27" spans="1:38" x14ac:dyDescent="0.2">
      <c r="A27" s="4" t="s">
        <v>93</v>
      </c>
      <c r="B27" s="39">
        <v>64</v>
      </c>
      <c r="C27" s="50">
        <v>31</v>
      </c>
      <c r="D27" s="39">
        <v>33</v>
      </c>
      <c r="E27" s="50">
        <v>5</v>
      </c>
      <c r="F27" s="50">
        <v>7</v>
      </c>
      <c r="G27" s="50">
        <v>8</v>
      </c>
      <c r="H27" s="50">
        <v>7</v>
      </c>
      <c r="I27" s="50">
        <v>7</v>
      </c>
      <c r="J27" s="50">
        <v>14</v>
      </c>
      <c r="K27" s="50">
        <v>2</v>
      </c>
      <c r="L27" s="50">
        <v>10</v>
      </c>
      <c r="M27" s="39">
        <v>5</v>
      </c>
      <c r="N27" s="50">
        <v>5</v>
      </c>
      <c r="O27" s="50">
        <v>2</v>
      </c>
      <c r="P27" s="50">
        <v>4</v>
      </c>
      <c r="Q27" s="50">
        <v>1</v>
      </c>
      <c r="R27" s="50">
        <v>7</v>
      </c>
      <c r="S27" s="50">
        <v>1</v>
      </c>
      <c r="T27" s="50">
        <v>9</v>
      </c>
      <c r="U27" s="50">
        <v>10</v>
      </c>
      <c r="V27" s="50">
        <v>9</v>
      </c>
      <c r="W27" s="50">
        <v>8</v>
      </c>
      <c r="X27" s="50">
        <v>4</v>
      </c>
      <c r="Y27" s="39">
        <v>3</v>
      </c>
      <c r="Z27" s="50">
        <v>14</v>
      </c>
      <c r="AA27" s="50">
        <v>43</v>
      </c>
      <c r="AB27" s="39">
        <v>8</v>
      </c>
      <c r="AC27" s="50">
        <v>8</v>
      </c>
      <c r="AD27" s="50">
        <v>48</v>
      </c>
      <c r="AE27" s="39">
        <v>8</v>
      </c>
      <c r="AF27" s="50">
        <v>30</v>
      </c>
      <c r="AG27" s="50">
        <v>34</v>
      </c>
      <c r="AH27" s="15" t="s">
        <v>79</v>
      </c>
      <c r="AI27" s="15" t="s">
        <v>79</v>
      </c>
      <c r="AJ27" s="15" t="s">
        <v>79</v>
      </c>
      <c r="AK27" s="15" t="s">
        <v>79</v>
      </c>
      <c r="AL27" s="1" t="s">
        <v>79</v>
      </c>
    </row>
    <row r="28" spans="1:38" x14ac:dyDescent="0.2">
      <c r="A28" s="9" t="s">
        <v>51</v>
      </c>
      <c r="B28" s="44">
        <v>0.13439999999999999</v>
      </c>
      <c r="C28" s="45">
        <v>0.13569999999999999</v>
      </c>
      <c r="D28" s="44">
        <v>0.1331</v>
      </c>
      <c r="E28" s="45">
        <v>0.11899999999999999</v>
      </c>
      <c r="F28" s="45">
        <v>0.1704</v>
      </c>
      <c r="G28" s="45">
        <v>0.1258</v>
      </c>
      <c r="H28" s="45">
        <v>0.1114</v>
      </c>
      <c r="I28" s="45">
        <v>0.1234</v>
      </c>
      <c r="J28" s="45">
        <v>0.22600000000000001</v>
      </c>
      <c r="K28" s="45">
        <v>3.5999999999999997E-2</v>
      </c>
      <c r="L28" s="45">
        <v>0.17810000000000001</v>
      </c>
      <c r="M28" s="44">
        <v>0.10100000000000001</v>
      </c>
      <c r="N28" s="45">
        <v>0.12690000000000001</v>
      </c>
      <c r="O28" s="45">
        <v>5.0799999999999998E-2</v>
      </c>
      <c r="P28" s="45">
        <v>6.5299999999999997E-2</v>
      </c>
      <c r="Q28" s="45">
        <v>8.5999999999999993E-2</v>
      </c>
      <c r="R28" s="45">
        <v>0.1104</v>
      </c>
      <c r="S28" s="45">
        <v>0.1003</v>
      </c>
      <c r="T28" s="45">
        <v>0.20699999999999999</v>
      </c>
      <c r="U28" s="45">
        <v>0.16819999999999999</v>
      </c>
      <c r="V28" s="45">
        <v>0.19900000000000001</v>
      </c>
      <c r="W28" s="45">
        <v>0.33929999999999999</v>
      </c>
      <c r="X28" s="45">
        <v>0.10539999999999999</v>
      </c>
      <c r="Y28" s="44">
        <v>8.5099999999999995E-2</v>
      </c>
      <c r="Z28" s="45">
        <v>8.4900000000000003E-2</v>
      </c>
      <c r="AA28" s="45">
        <v>0.15040000000000001</v>
      </c>
      <c r="AB28" s="44">
        <v>0.2288</v>
      </c>
      <c r="AC28" s="45">
        <v>7.51E-2</v>
      </c>
      <c r="AD28" s="45">
        <v>0.14249999999999999</v>
      </c>
      <c r="AE28" s="44">
        <v>0.25829999999999997</v>
      </c>
      <c r="AF28" s="45">
        <v>0.13020000000000001</v>
      </c>
      <c r="AG28" s="45">
        <v>0.15820000000000001</v>
      </c>
      <c r="AH28" s="10" t="s">
        <v>79</v>
      </c>
      <c r="AI28" s="10" t="s">
        <v>79</v>
      </c>
      <c r="AJ28" s="10" t="s">
        <v>79</v>
      </c>
      <c r="AK28" s="10" t="s">
        <v>79</v>
      </c>
      <c r="AL28" s="8" t="s">
        <v>79</v>
      </c>
    </row>
    <row r="29" spans="1:38" x14ac:dyDescent="0.2">
      <c r="A29" s="4" t="s">
        <v>80</v>
      </c>
      <c r="B29" s="39">
        <v>479</v>
      </c>
      <c r="C29" s="50">
        <v>231</v>
      </c>
      <c r="D29" s="39">
        <v>248</v>
      </c>
      <c r="E29" s="50">
        <v>42</v>
      </c>
      <c r="F29" s="50">
        <v>39</v>
      </c>
      <c r="G29" s="50">
        <v>62</v>
      </c>
      <c r="H29" s="50">
        <v>63</v>
      </c>
      <c r="I29" s="50">
        <v>56</v>
      </c>
      <c r="J29" s="50">
        <v>61</v>
      </c>
      <c r="K29" s="50">
        <v>48</v>
      </c>
      <c r="L29" s="50">
        <v>58</v>
      </c>
      <c r="M29" s="39">
        <v>48</v>
      </c>
      <c r="N29" s="50">
        <v>39</v>
      </c>
      <c r="O29" s="50">
        <v>31</v>
      </c>
      <c r="P29" s="50">
        <v>61</v>
      </c>
      <c r="Q29" s="50">
        <v>16</v>
      </c>
      <c r="R29" s="50">
        <v>63</v>
      </c>
      <c r="S29" s="50">
        <v>14</v>
      </c>
      <c r="T29" s="50">
        <v>43</v>
      </c>
      <c r="U29" s="50">
        <v>61</v>
      </c>
      <c r="V29" s="50">
        <v>44</v>
      </c>
      <c r="W29" s="50">
        <v>24</v>
      </c>
      <c r="X29" s="50">
        <v>40</v>
      </c>
      <c r="Y29" s="39">
        <v>40</v>
      </c>
      <c r="Z29" s="50">
        <v>160</v>
      </c>
      <c r="AA29" s="50">
        <v>283</v>
      </c>
      <c r="AB29" s="39">
        <v>36</v>
      </c>
      <c r="AC29" s="50">
        <v>109</v>
      </c>
      <c r="AD29" s="50">
        <v>340</v>
      </c>
      <c r="AE29" s="39">
        <v>30</v>
      </c>
      <c r="AF29" s="50">
        <v>230</v>
      </c>
      <c r="AG29" s="50">
        <v>217</v>
      </c>
      <c r="AH29" s="50">
        <v>18</v>
      </c>
      <c r="AI29" s="50">
        <v>11</v>
      </c>
      <c r="AJ29" s="50">
        <v>3</v>
      </c>
      <c r="AK29" s="15" t="s">
        <v>79</v>
      </c>
      <c r="AL29" s="1" t="s">
        <v>79</v>
      </c>
    </row>
    <row r="30" spans="1:38" x14ac:dyDescent="0.2">
      <c r="A30" s="9" t="s">
        <v>51</v>
      </c>
      <c r="B30" s="46">
        <v>1</v>
      </c>
      <c r="C30" s="47">
        <v>1</v>
      </c>
      <c r="D30" s="46">
        <v>1</v>
      </c>
      <c r="E30" s="47">
        <v>1</v>
      </c>
      <c r="F30" s="47">
        <v>1</v>
      </c>
      <c r="G30" s="47">
        <v>1</v>
      </c>
      <c r="H30" s="47">
        <v>1</v>
      </c>
      <c r="I30" s="47">
        <v>1</v>
      </c>
      <c r="J30" s="47">
        <v>1</v>
      </c>
      <c r="K30" s="47">
        <v>1</v>
      </c>
      <c r="L30" s="47">
        <v>1</v>
      </c>
      <c r="M30" s="46">
        <v>1</v>
      </c>
      <c r="N30" s="47">
        <v>1</v>
      </c>
      <c r="O30" s="47">
        <v>1</v>
      </c>
      <c r="P30" s="47">
        <v>1</v>
      </c>
      <c r="Q30" s="47">
        <v>1</v>
      </c>
      <c r="R30" s="47">
        <v>1</v>
      </c>
      <c r="S30" s="47">
        <v>1</v>
      </c>
      <c r="T30" s="47">
        <v>1</v>
      </c>
      <c r="U30" s="47">
        <v>1</v>
      </c>
      <c r="V30" s="47">
        <v>1</v>
      </c>
      <c r="W30" s="47">
        <v>1</v>
      </c>
      <c r="X30" s="47">
        <v>1</v>
      </c>
      <c r="Y30" s="46">
        <v>1</v>
      </c>
      <c r="Z30" s="47">
        <v>1</v>
      </c>
      <c r="AA30" s="47">
        <v>1</v>
      </c>
      <c r="AB30" s="46">
        <v>1</v>
      </c>
      <c r="AC30" s="47">
        <v>1</v>
      </c>
      <c r="AD30" s="47">
        <v>1</v>
      </c>
      <c r="AE30" s="46">
        <v>1</v>
      </c>
      <c r="AF30" s="47">
        <v>1</v>
      </c>
      <c r="AG30" s="47">
        <v>1</v>
      </c>
      <c r="AH30" s="47">
        <v>1</v>
      </c>
      <c r="AI30" s="47">
        <v>1</v>
      </c>
      <c r="AJ30" s="47">
        <v>1</v>
      </c>
      <c r="AK30" s="10" t="s">
        <v>79</v>
      </c>
      <c r="AL30" s="8" t="s">
        <v>79</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8"/>
  <sheetViews>
    <sheetView workbookViewId="0"/>
  </sheetViews>
  <sheetFormatPr defaultRowHeight="12.75" x14ac:dyDescent="0.2"/>
  <cols>
    <col min="1" max="1" width="30.7109375" customWidth="1"/>
  </cols>
  <sheetData>
    <row r="1" spans="1:37" ht="23.25" x14ac:dyDescent="0.35">
      <c r="A1" s="2" t="s">
        <v>47</v>
      </c>
    </row>
    <row r="2" spans="1:37" ht="18" x14ac:dyDescent="0.25">
      <c r="A2" s="3" t="s">
        <v>48</v>
      </c>
    </row>
    <row r="3" spans="1:37" x14ac:dyDescent="0.2">
      <c r="A3" s="12" t="s">
        <v>165</v>
      </c>
    </row>
    <row r="5" spans="1:37" x14ac:dyDescent="0.2">
      <c r="A5" s="7" t="s">
        <v>15</v>
      </c>
    </row>
    <row r="6" spans="1:37" ht="42" customHeight="1" x14ac:dyDescent="0.2">
      <c r="A6" s="57" t="s">
        <v>94</v>
      </c>
      <c r="B6" s="58"/>
      <c r="C6" s="58"/>
      <c r="D6" s="58"/>
      <c r="E6" s="58"/>
      <c r="F6" s="58"/>
      <c r="G6" s="58"/>
      <c r="H6" s="58"/>
      <c r="I6" s="58"/>
      <c r="J6" s="58"/>
      <c r="K6" s="58"/>
      <c r="L6" s="58"/>
      <c r="M6" s="58"/>
      <c r="N6" s="58"/>
      <c r="O6" s="58"/>
      <c r="P6" s="58"/>
      <c r="Q6" s="58"/>
      <c r="R6" s="58"/>
      <c r="S6" s="58"/>
      <c r="T6" s="58"/>
      <c r="U6" s="58"/>
      <c r="V6" s="58"/>
      <c r="W6" s="58"/>
      <c r="X6" s="58"/>
      <c r="Y6" s="58"/>
      <c r="Z6" s="58"/>
    </row>
    <row r="7" spans="1:37" x14ac:dyDescent="0.2">
      <c r="A7" s="57" t="s">
        <v>95</v>
      </c>
      <c r="B7" s="58"/>
      <c r="C7" s="58"/>
      <c r="D7" s="58"/>
      <c r="E7" s="58"/>
      <c r="F7" s="58"/>
      <c r="G7" s="58"/>
      <c r="H7" s="58"/>
      <c r="I7" s="58"/>
      <c r="J7" s="58"/>
      <c r="K7" s="58"/>
      <c r="L7" s="58"/>
      <c r="M7" s="58"/>
      <c r="N7" s="58"/>
      <c r="O7" s="58"/>
      <c r="P7" s="58"/>
      <c r="Q7" s="58"/>
      <c r="R7" s="58"/>
      <c r="S7" s="58"/>
      <c r="T7" s="58"/>
      <c r="U7" s="58"/>
      <c r="V7" s="58"/>
      <c r="W7" s="58"/>
      <c r="X7" s="58"/>
      <c r="Y7" s="58"/>
      <c r="Z7" s="58"/>
    </row>
    <row r="9" spans="1:37"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9"/>
    </row>
    <row r="10" spans="1:37"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13" t="s">
        <v>76</v>
      </c>
    </row>
    <row r="11" spans="1:37" x14ac:dyDescent="0.2">
      <c r="A11" s="4" t="s">
        <v>77</v>
      </c>
      <c r="B11" s="39">
        <v>491</v>
      </c>
      <c r="C11" s="50">
        <v>266</v>
      </c>
      <c r="D11" s="39">
        <v>225</v>
      </c>
      <c r="E11" s="50">
        <v>33</v>
      </c>
      <c r="F11" s="50">
        <v>35</v>
      </c>
      <c r="G11" s="50">
        <v>85</v>
      </c>
      <c r="H11" s="50">
        <v>69</v>
      </c>
      <c r="I11" s="50">
        <v>64</v>
      </c>
      <c r="J11" s="50">
        <v>77</v>
      </c>
      <c r="K11" s="50">
        <v>47</v>
      </c>
      <c r="L11" s="50">
        <v>42</v>
      </c>
      <c r="M11" s="39">
        <v>39</v>
      </c>
      <c r="N11" s="50">
        <v>45</v>
      </c>
      <c r="O11" s="50">
        <v>34</v>
      </c>
      <c r="P11" s="50">
        <v>72</v>
      </c>
      <c r="Q11" s="50">
        <v>11</v>
      </c>
      <c r="R11" s="50">
        <v>62</v>
      </c>
      <c r="S11" s="50">
        <v>9</v>
      </c>
      <c r="T11" s="50">
        <v>41</v>
      </c>
      <c r="U11" s="50">
        <v>65</v>
      </c>
      <c r="V11" s="50">
        <v>43</v>
      </c>
      <c r="W11" s="50">
        <v>21</v>
      </c>
      <c r="X11" s="50">
        <v>46</v>
      </c>
      <c r="Y11" s="39">
        <v>42</v>
      </c>
      <c r="Z11" s="50">
        <v>162</v>
      </c>
      <c r="AA11" s="50">
        <v>294</v>
      </c>
      <c r="AB11" s="39">
        <v>35</v>
      </c>
      <c r="AC11" s="50">
        <v>111</v>
      </c>
      <c r="AD11" s="50">
        <v>352</v>
      </c>
      <c r="AE11" s="39">
        <v>28</v>
      </c>
      <c r="AF11" s="50">
        <v>240</v>
      </c>
      <c r="AG11" s="50">
        <v>217</v>
      </c>
      <c r="AH11" s="50">
        <v>18</v>
      </c>
      <c r="AI11" s="50">
        <v>11</v>
      </c>
      <c r="AJ11" s="50">
        <v>3</v>
      </c>
      <c r="AK11" s="65">
        <v>2</v>
      </c>
    </row>
    <row r="12" spans="1:37" x14ac:dyDescent="0.2">
      <c r="A12" s="9" t="s">
        <v>78</v>
      </c>
      <c r="B12" s="40">
        <v>480</v>
      </c>
      <c r="C12" s="41">
        <v>232</v>
      </c>
      <c r="D12" s="40">
        <v>248</v>
      </c>
      <c r="E12" s="41">
        <v>42</v>
      </c>
      <c r="F12" s="41">
        <v>39</v>
      </c>
      <c r="G12" s="41">
        <v>63</v>
      </c>
      <c r="H12" s="41">
        <v>63</v>
      </c>
      <c r="I12" s="41">
        <v>56</v>
      </c>
      <c r="J12" s="41">
        <v>62</v>
      </c>
      <c r="K12" s="41">
        <v>48</v>
      </c>
      <c r="L12" s="41">
        <v>58</v>
      </c>
      <c r="M12" s="40">
        <v>48</v>
      </c>
      <c r="N12" s="41">
        <v>39</v>
      </c>
      <c r="O12" s="41">
        <v>32</v>
      </c>
      <c r="P12" s="41">
        <v>61</v>
      </c>
      <c r="Q12" s="41">
        <v>16</v>
      </c>
      <c r="R12" s="41">
        <v>63</v>
      </c>
      <c r="S12" s="41">
        <v>14</v>
      </c>
      <c r="T12" s="41">
        <v>43</v>
      </c>
      <c r="U12" s="41">
        <v>62</v>
      </c>
      <c r="V12" s="41">
        <v>44</v>
      </c>
      <c r="W12" s="41">
        <v>24</v>
      </c>
      <c r="X12" s="41">
        <v>40</v>
      </c>
      <c r="Y12" s="40">
        <v>40</v>
      </c>
      <c r="Z12" s="41">
        <v>162</v>
      </c>
      <c r="AA12" s="41">
        <v>283</v>
      </c>
      <c r="AB12" s="40">
        <v>36</v>
      </c>
      <c r="AC12" s="41">
        <v>110</v>
      </c>
      <c r="AD12" s="41">
        <v>340</v>
      </c>
      <c r="AE12" s="40">
        <v>30</v>
      </c>
      <c r="AF12" s="41">
        <v>230</v>
      </c>
      <c r="AG12" s="41">
        <v>217</v>
      </c>
      <c r="AH12" s="41">
        <v>18</v>
      </c>
      <c r="AI12" s="41">
        <v>11</v>
      </c>
      <c r="AJ12" s="41">
        <v>3</v>
      </c>
      <c r="AK12" s="63">
        <v>2</v>
      </c>
    </row>
    <row r="13" spans="1:37" x14ac:dyDescent="0.2">
      <c r="A13" s="4" t="s">
        <v>96</v>
      </c>
      <c r="B13" s="39">
        <v>226</v>
      </c>
      <c r="C13" s="50">
        <v>103</v>
      </c>
      <c r="D13" s="39">
        <v>123</v>
      </c>
      <c r="E13" s="50">
        <v>12</v>
      </c>
      <c r="F13" s="50">
        <v>9</v>
      </c>
      <c r="G13" s="50">
        <v>23</v>
      </c>
      <c r="H13" s="50">
        <v>30</v>
      </c>
      <c r="I13" s="50">
        <v>27</v>
      </c>
      <c r="J13" s="50">
        <v>35</v>
      </c>
      <c r="K13" s="50">
        <v>23</v>
      </c>
      <c r="L13" s="50">
        <v>31</v>
      </c>
      <c r="M13" s="39">
        <v>36</v>
      </c>
      <c r="N13" s="50">
        <v>22</v>
      </c>
      <c r="O13" s="50">
        <v>18</v>
      </c>
      <c r="P13" s="50">
        <v>18</v>
      </c>
      <c r="Q13" s="50">
        <v>10</v>
      </c>
      <c r="R13" s="50">
        <v>34</v>
      </c>
      <c r="S13" s="50">
        <v>7</v>
      </c>
      <c r="T13" s="50">
        <v>22</v>
      </c>
      <c r="U13" s="50">
        <v>32</v>
      </c>
      <c r="V13" s="50">
        <v>16</v>
      </c>
      <c r="W13" s="50">
        <v>10</v>
      </c>
      <c r="X13" s="50">
        <v>18</v>
      </c>
      <c r="Y13" s="39">
        <v>19</v>
      </c>
      <c r="Z13" s="50">
        <v>88</v>
      </c>
      <c r="AA13" s="50">
        <v>125</v>
      </c>
      <c r="AB13" s="39">
        <v>13</v>
      </c>
      <c r="AC13" s="50">
        <v>65</v>
      </c>
      <c r="AD13" s="50">
        <v>153</v>
      </c>
      <c r="AE13" s="39">
        <v>8</v>
      </c>
      <c r="AF13" s="50">
        <v>110</v>
      </c>
      <c r="AG13" s="50">
        <v>97</v>
      </c>
      <c r="AH13" s="50">
        <v>11</v>
      </c>
      <c r="AI13" s="50">
        <v>6</v>
      </c>
      <c r="AJ13" s="50">
        <v>2</v>
      </c>
      <c r="AK13" s="66" t="s">
        <v>79</v>
      </c>
    </row>
    <row r="14" spans="1:37" x14ac:dyDescent="0.2">
      <c r="A14" s="4" t="s">
        <v>51</v>
      </c>
      <c r="B14" s="42">
        <v>0.47160000000000002</v>
      </c>
      <c r="C14" s="51">
        <v>0.4456</v>
      </c>
      <c r="D14" s="42">
        <v>0.49580000000000002</v>
      </c>
      <c r="E14" s="51">
        <v>0.28870000000000001</v>
      </c>
      <c r="F14" s="51">
        <v>0.23569999999999999</v>
      </c>
      <c r="G14" s="51">
        <v>0.36299999999999999</v>
      </c>
      <c r="H14" s="51">
        <v>0.48230000000000001</v>
      </c>
      <c r="I14" s="51">
        <v>0.47739999999999999</v>
      </c>
      <c r="J14" s="51">
        <v>0.5575</v>
      </c>
      <c r="K14" s="51">
        <v>0.48349999999999999</v>
      </c>
      <c r="L14" s="51">
        <v>0.53039999999999998</v>
      </c>
      <c r="M14" s="42">
        <v>0.74490000000000001</v>
      </c>
      <c r="N14" s="51">
        <v>0.56169999999999998</v>
      </c>
      <c r="O14" s="51">
        <v>0.57089999999999996</v>
      </c>
      <c r="P14" s="51">
        <v>0.29699999999999999</v>
      </c>
      <c r="Q14" s="51">
        <v>0.60560000000000003</v>
      </c>
      <c r="R14" s="51">
        <v>0.5423</v>
      </c>
      <c r="S14" s="51">
        <v>0.46129999999999999</v>
      </c>
      <c r="T14" s="51">
        <v>0.51470000000000005</v>
      </c>
      <c r="U14" s="51">
        <v>0.50960000000000005</v>
      </c>
      <c r="V14" s="51">
        <v>0.36149999999999999</v>
      </c>
      <c r="W14" s="51">
        <v>0.42680000000000001</v>
      </c>
      <c r="X14" s="51">
        <v>0.4516</v>
      </c>
      <c r="Y14" s="42">
        <v>0.47289999999999999</v>
      </c>
      <c r="Z14" s="51">
        <v>0.54630000000000001</v>
      </c>
      <c r="AA14" s="51">
        <v>0.44340000000000002</v>
      </c>
      <c r="AB14" s="42">
        <v>0.35720000000000002</v>
      </c>
      <c r="AC14" s="51">
        <v>0.59240000000000004</v>
      </c>
      <c r="AD14" s="51">
        <v>0.44969999999999999</v>
      </c>
      <c r="AE14" s="42">
        <v>0.27300000000000002</v>
      </c>
      <c r="AF14" s="51">
        <v>0.48049999999999998</v>
      </c>
      <c r="AG14" s="51">
        <v>0.44700000000000001</v>
      </c>
      <c r="AH14" s="51">
        <v>0.58220000000000005</v>
      </c>
      <c r="AI14" s="51">
        <v>0.59489999999999998</v>
      </c>
      <c r="AJ14" s="51">
        <v>0.72189999999999999</v>
      </c>
      <c r="AK14" s="66" t="s">
        <v>79</v>
      </c>
    </row>
    <row r="15" spans="1:37" x14ac:dyDescent="0.2">
      <c r="A15" s="4" t="s">
        <v>97</v>
      </c>
      <c r="B15" s="39">
        <v>262</v>
      </c>
      <c r="C15" s="50">
        <v>121</v>
      </c>
      <c r="D15" s="39">
        <v>141</v>
      </c>
      <c r="E15" s="50">
        <v>24</v>
      </c>
      <c r="F15" s="50">
        <v>22</v>
      </c>
      <c r="G15" s="50">
        <v>29</v>
      </c>
      <c r="H15" s="50">
        <v>36</v>
      </c>
      <c r="I15" s="50">
        <v>31</v>
      </c>
      <c r="J15" s="50">
        <v>34</v>
      </c>
      <c r="K15" s="50">
        <v>32</v>
      </c>
      <c r="L15" s="50">
        <v>30</v>
      </c>
      <c r="M15" s="39">
        <v>26</v>
      </c>
      <c r="N15" s="50">
        <v>20</v>
      </c>
      <c r="O15" s="50">
        <v>16</v>
      </c>
      <c r="P15" s="50">
        <v>41</v>
      </c>
      <c r="Q15" s="50">
        <v>7</v>
      </c>
      <c r="R15" s="50">
        <v>35</v>
      </c>
      <c r="S15" s="50">
        <v>9</v>
      </c>
      <c r="T15" s="50">
        <v>20</v>
      </c>
      <c r="U15" s="50">
        <v>34</v>
      </c>
      <c r="V15" s="50">
        <v>25</v>
      </c>
      <c r="W15" s="50">
        <v>14</v>
      </c>
      <c r="X15" s="50">
        <v>22</v>
      </c>
      <c r="Y15" s="39">
        <v>19</v>
      </c>
      <c r="Z15" s="50">
        <v>92</v>
      </c>
      <c r="AA15" s="50">
        <v>153</v>
      </c>
      <c r="AB15" s="39">
        <v>17</v>
      </c>
      <c r="AC15" s="50">
        <v>62</v>
      </c>
      <c r="AD15" s="50">
        <v>185</v>
      </c>
      <c r="AE15" s="39">
        <v>15</v>
      </c>
      <c r="AF15" s="50">
        <v>127</v>
      </c>
      <c r="AG15" s="50">
        <v>114</v>
      </c>
      <c r="AH15" s="50">
        <v>13</v>
      </c>
      <c r="AI15" s="50">
        <v>8</v>
      </c>
      <c r="AJ15" s="15" t="s">
        <v>79</v>
      </c>
      <c r="AK15" s="66" t="s">
        <v>79</v>
      </c>
    </row>
    <row r="16" spans="1:37" x14ac:dyDescent="0.2">
      <c r="A16" s="4" t="s">
        <v>51</v>
      </c>
      <c r="B16" s="42">
        <v>0.54630000000000001</v>
      </c>
      <c r="C16" s="51">
        <v>0.5232</v>
      </c>
      <c r="D16" s="42">
        <v>0.56779999999999997</v>
      </c>
      <c r="E16" s="51">
        <v>0.57099999999999995</v>
      </c>
      <c r="F16" s="51">
        <v>0.57179999999999997</v>
      </c>
      <c r="G16" s="51">
        <v>0.45700000000000002</v>
      </c>
      <c r="H16" s="51">
        <v>0.56440000000000001</v>
      </c>
      <c r="I16" s="51">
        <v>0.5484</v>
      </c>
      <c r="J16" s="51">
        <v>0.54010000000000002</v>
      </c>
      <c r="K16" s="51">
        <v>0.65959999999999996</v>
      </c>
      <c r="L16" s="51">
        <v>0.50549999999999995</v>
      </c>
      <c r="M16" s="42">
        <v>0.53800000000000003</v>
      </c>
      <c r="N16" s="51">
        <v>0.51149999999999995</v>
      </c>
      <c r="O16" s="51">
        <v>0.5131</v>
      </c>
      <c r="P16" s="51">
        <v>0.66510000000000002</v>
      </c>
      <c r="Q16" s="51">
        <v>0.45650000000000002</v>
      </c>
      <c r="R16" s="52">
        <v>0.55000000000000004</v>
      </c>
      <c r="S16" s="51">
        <v>0.64119999999999999</v>
      </c>
      <c r="T16" s="51">
        <v>0.46479999999999999</v>
      </c>
      <c r="U16" s="51">
        <v>0.55220000000000002</v>
      </c>
      <c r="V16" s="51">
        <v>0.56089999999999995</v>
      </c>
      <c r="W16" s="51">
        <v>0.57750000000000001</v>
      </c>
      <c r="X16" s="51">
        <v>0.55379999999999996</v>
      </c>
      <c r="Y16" s="42">
        <v>0.45779999999999998</v>
      </c>
      <c r="Z16" s="51">
        <v>0.57189999999999996</v>
      </c>
      <c r="AA16" s="51">
        <v>0.53990000000000005</v>
      </c>
      <c r="AB16" s="42">
        <v>0.48060000000000003</v>
      </c>
      <c r="AC16" s="51">
        <v>0.56410000000000005</v>
      </c>
      <c r="AD16" s="51">
        <v>0.54279999999999995</v>
      </c>
      <c r="AE16" s="42">
        <v>0.51929999999999998</v>
      </c>
      <c r="AF16" s="51">
        <v>0.55410000000000004</v>
      </c>
      <c r="AG16" s="51">
        <v>0.52490000000000003</v>
      </c>
      <c r="AH16" s="51">
        <v>0.69210000000000005</v>
      </c>
      <c r="AI16" s="51">
        <v>0.77659999999999996</v>
      </c>
      <c r="AJ16" s="15" t="s">
        <v>79</v>
      </c>
      <c r="AK16" s="66" t="s">
        <v>79</v>
      </c>
    </row>
    <row r="17" spans="1:37" x14ac:dyDescent="0.2">
      <c r="A17" s="4" t="s">
        <v>98</v>
      </c>
      <c r="B17" s="39">
        <v>270</v>
      </c>
      <c r="C17" s="50">
        <v>130</v>
      </c>
      <c r="D17" s="39">
        <v>140</v>
      </c>
      <c r="E17" s="50">
        <v>30</v>
      </c>
      <c r="F17" s="50">
        <v>27</v>
      </c>
      <c r="G17" s="50">
        <v>39</v>
      </c>
      <c r="H17" s="50">
        <v>37</v>
      </c>
      <c r="I17" s="50">
        <v>36</v>
      </c>
      <c r="J17" s="50">
        <v>29</v>
      </c>
      <c r="K17" s="50">
        <v>22</v>
      </c>
      <c r="L17" s="50">
        <v>27</v>
      </c>
      <c r="M17" s="39">
        <v>23</v>
      </c>
      <c r="N17" s="50">
        <v>17</v>
      </c>
      <c r="O17" s="50">
        <v>20</v>
      </c>
      <c r="P17" s="50">
        <v>34</v>
      </c>
      <c r="Q17" s="50">
        <v>11</v>
      </c>
      <c r="R17" s="50">
        <v>34</v>
      </c>
      <c r="S17" s="50">
        <v>9</v>
      </c>
      <c r="T17" s="50">
        <v>26</v>
      </c>
      <c r="U17" s="50">
        <v>38</v>
      </c>
      <c r="V17" s="50">
        <v>28</v>
      </c>
      <c r="W17" s="50">
        <v>16</v>
      </c>
      <c r="X17" s="50">
        <v>20</v>
      </c>
      <c r="Y17" s="39">
        <v>18</v>
      </c>
      <c r="Z17" s="50">
        <v>96</v>
      </c>
      <c r="AA17" s="50">
        <v>155</v>
      </c>
      <c r="AB17" s="39">
        <v>19</v>
      </c>
      <c r="AC17" s="50">
        <v>70</v>
      </c>
      <c r="AD17" s="50">
        <v>182</v>
      </c>
      <c r="AE17" s="39">
        <v>19</v>
      </c>
      <c r="AF17" s="50">
        <v>142</v>
      </c>
      <c r="AG17" s="50">
        <v>108</v>
      </c>
      <c r="AH17" s="50">
        <v>10</v>
      </c>
      <c r="AI17" s="50">
        <v>7</v>
      </c>
      <c r="AJ17" s="50">
        <v>2</v>
      </c>
      <c r="AK17" s="65">
        <v>2</v>
      </c>
    </row>
    <row r="18" spans="1:37" x14ac:dyDescent="0.2">
      <c r="A18" s="4" t="s">
        <v>51</v>
      </c>
      <c r="B18" s="42">
        <v>0.56230000000000002</v>
      </c>
      <c r="C18" s="51">
        <v>0.55969999999999998</v>
      </c>
      <c r="D18" s="42">
        <v>0.56469999999999998</v>
      </c>
      <c r="E18" s="51">
        <v>0.72929999999999995</v>
      </c>
      <c r="F18" s="51">
        <v>0.69850000000000001</v>
      </c>
      <c r="G18" s="51">
        <v>0.63039999999999996</v>
      </c>
      <c r="H18" s="51">
        <v>0.57909999999999995</v>
      </c>
      <c r="I18" s="51">
        <v>0.63680000000000003</v>
      </c>
      <c r="J18" s="51">
        <v>0.46060000000000001</v>
      </c>
      <c r="K18" s="51">
        <v>0.46050000000000002</v>
      </c>
      <c r="L18" s="51">
        <v>0.45889999999999997</v>
      </c>
      <c r="M18" s="42">
        <v>0.46910000000000002</v>
      </c>
      <c r="N18" s="51">
        <v>0.42249999999999999</v>
      </c>
      <c r="O18" s="51">
        <v>0.61670000000000003</v>
      </c>
      <c r="P18" s="51">
        <v>0.55100000000000005</v>
      </c>
      <c r="Q18" s="51">
        <v>0.67559999999999998</v>
      </c>
      <c r="R18" s="51">
        <v>0.54690000000000005</v>
      </c>
      <c r="S18" s="51">
        <v>0.60980000000000001</v>
      </c>
      <c r="T18" s="51">
        <v>0.59970000000000001</v>
      </c>
      <c r="U18" s="51">
        <v>0.60819999999999996</v>
      </c>
      <c r="V18" s="51">
        <v>0.63270000000000004</v>
      </c>
      <c r="W18" s="51">
        <v>0.65780000000000005</v>
      </c>
      <c r="X18" s="51">
        <v>0.49869999999999998</v>
      </c>
      <c r="Y18" s="42">
        <v>0.45329999999999998</v>
      </c>
      <c r="Z18" s="51">
        <v>0.59550000000000003</v>
      </c>
      <c r="AA18" s="51">
        <v>0.54910000000000003</v>
      </c>
      <c r="AB18" s="42">
        <v>0.51719999999999999</v>
      </c>
      <c r="AC18" s="51">
        <v>0.63080000000000003</v>
      </c>
      <c r="AD18" s="51">
        <v>0.53410000000000002</v>
      </c>
      <c r="AE18" s="42">
        <v>0.63109999999999999</v>
      </c>
      <c r="AF18" s="51">
        <v>0.61850000000000005</v>
      </c>
      <c r="AG18" s="51">
        <v>0.49890000000000001</v>
      </c>
      <c r="AH18" s="51">
        <v>0.52210000000000001</v>
      </c>
      <c r="AI18" s="51">
        <v>0.62709999999999999</v>
      </c>
      <c r="AJ18" s="51">
        <v>0.66600000000000004</v>
      </c>
      <c r="AK18" s="67">
        <v>1</v>
      </c>
    </row>
    <row r="19" spans="1:37" x14ac:dyDescent="0.2">
      <c r="A19" s="4" t="s">
        <v>99</v>
      </c>
      <c r="B19" s="39">
        <v>37</v>
      </c>
      <c r="C19" s="50">
        <v>18</v>
      </c>
      <c r="D19" s="39">
        <v>19</v>
      </c>
      <c r="E19" s="50">
        <v>2</v>
      </c>
      <c r="F19" s="50">
        <v>3</v>
      </c>
      <c r="G19" s="50">
        <v>7</v>
      </c>
      <c r="H19" s="50">
        <v>5</v>
      </c>
      <c r="I19" s="50">
        <v>3</v>
      </c>
      <c r="J19" s="50">
        <v>6</v>
      </c>
      <c r="K19" s="50">
        <v>4</v>
      </c>
      <c r="L19" s="50">
        <v>3</v>
      </c>
      <c r="M19" s="39">
        <v>3</v>
      </c>
      <c r="N19" s="50">
        <v>4</v>
      </c>
      <c r="O19" s="50">
        <v>2</v>
      </c>
      <c r="P19" s="50">
        <v>7</v>
      </c>
      <c r="Q19" s="50">
        <v>3</v>
      </c>
      <c r="R19" s="50">
        <v>2</v>
      </c>
      <c r="S19" s="15" t="s">
        <v>79</v>
      </c>
      <c r="T19" s="50">
        <v>4</v>
      </c>
      <c r="U19" s="50">
        <v>4</v>
      </c>
      <c r="V19" s="50">
        <v>2</v>
      </c>
      <c r="W19" s="50">
        <v>1</v>
      </c>
      <c r="X19" s="50">
        <v>7</v>
      </c>
      <c r="Y19" s="39">
        <v>2</v>
      </c>
      <c r="Z19" s="50">
        <v>17</v>
      </c>
      <c r="AA19" s="50">
        <v>17</v>
      </c>
      <c r="AB19" s="39">
        <v>3</v>
      </c>
      <c r="AC19" s="50">
        <v>10</v>
      </c>
      <c r="AD19" s="50">
        <v>25</v>
      </c>
      <c r="AE19" s="39">
        <v>3</v>
      </c>
      <c r="AF19" s="50">
        <v>19</v>
      </c>
      <c r="AG19" s="50">
        <v>13</v>
      </c>
      <c r="AH19" s="50">
        <v>6</v>
      </c>
      <c r="AI19" s="15" t="s">
        <v>79</v>
      </c>
      <c r="AJ19" s="15" t="s">
        <v>79</v>
      </c>
      <c r="AK19" s="66" t="s">
        <v>79</v>
      </c>
    </row>
    <row r="20" spans="1:37" x14ac:dyDescent="0.2">
      <c r="A20" s="4" t="s">
        <v>51</v>
      </c>
      <c r="B20" s="42">
        <v>7.7200000000000005E-2</v>
      </c>
      <c r="C20" s="51">
        <v>7.7299999999999994E-2</v>
      </c>
      <c r="D20" s="42">
        <v>7.7100000000000002E-2</v>
      </c>
      <c r="E20" s="51">
        <v>5.3900000000000003E-2</v>
      </c>
      <c r="F20" s="51">
        <v>7.8700000000000006E-2</v>
      </c>
      <c r="G20" s="51">
        <v>0.1125</v>
      </c>
      <c r="H20" s="51">
        <v>7.9500000000000001E-2</v>
      </c>
      <c r="I20" s="51">
        <v>5.9299999999999999E-2</v>
      </c>
      <c r="J20" s="51">
        <v>8.9099999999999999E-2</v>
      </c>
      <c r="K20" s="51">
        <v>8.1500000000000003E-2</v>
      </c>
      <c r="L20" s="51">
        <v>5.8999999999999997E-2</v>
      </c>
      <c r="M20" s="42">
        <v>7.0499999999999993E-2</v>
      </c>
      <c r="N20" s="51">
        <v>9.3100000000000002E-2</v>
      </c>
      <c r="O20" s="51">
        <v>6.1800000000000001E-2</v>
      </c>
      <c r="P20" s="51">
        <v>0.1181</v>
      </c>
      <c r="Q20" s="51">
        <v>0.2046</v>
      </c>
      <c r="R20" s="51">
        <v>2.8199999999999999E-2</v>
      </c>
      <c r="S20" s="15" t="s">
        <v>79</v>
      </c>
      <c r="T20" s="51">
        <v>8.1699999999999995E-2</v>
      </c>
      <c r="U20" s="51">
        <v>5.7099999999999998E-2</v>
      </c>
      <c r="V20" s="51">
        <v>3.78E-2</v>
      </c>
      <c r="W20" s="51">
        <v>4.0599999999999997E-2</v>
      </c>
      <c r="X20" s="51">
        <v>0.17199999999999999</v>
      </c>
      <c r="Y20" s="42">
        <v>6.08E-2</v>
      </c>
      <c r="Z20" s="51">
        <v>0.1074</v>
      </c>
      <c r="AA20" s="51">
        <v>5.9900000000000002E-2</v>
      </c>
      <c r="AB20" s="42">
        <v>7.7700000000000005E-2</v>
      </c>
      <c r="AC20" s="51">
        <v>8.77E-2</v>
      </c>
      <c r="AD20" s="51">
        <v>7.22E-2</v>
      </c>
      <c r="AE20" s="42">
        <v>9.5600000000000004E-2</v>
      </c>
      <c r="AF20" s="51">
        <v>8.0799999999999997E-2</v>
      </c>
      <c r="AG20" s="51">
        <v>5.8200000000000002E-2</v>
      </c>
      <c r="AH20" s="51">
        <v>0.31919999999999998</v>
      </c>
      <c r="AI20" s="15" t="s">
        <v>79</v>
      </c>
      <c r="AJ20" s="15" t="s">
        <v>79</v>
      </c>
      <c r="AK20" s="66" t="s">
        <v>79</v>
      </c>
    </row>
    <row r="21" spans="1:37" x14ac:dyDescent="0.2">
      <c r="A21" s="4" t="s">
        <v>100</v>
      </c>
      <c r="B21" s="39">
        <v>92</v>
      </c>
      <c r="C21" s="50">
        <v>42</v>
      </c>
      <c r="D21" s="39">
        <v>51</v>
      </c>
      <c r="E21" s="50">
        <v>6</v>
      </c>
      <c r="F21" s="50">
        <v>7</v>
      </c>
      <c r="G21" s="50">
        <v>6</v>
      </c>
      <c r="H21" s="50">
        <v>13</v>
      </c>
      <c r="I21" s="50">
        <v>16</v>
      </c>
      <c r="J21" s="50">
        <v>13</v>
      </c>
      <c r="K21" s="50">
        <v>10</v>
      </c>
      <c r="L21" s="50">
        <v>11</v>
      </c>
      <c r="M21" s="39">
        <v>11</v>
      </c>
      <c r="N21" s="50">
        <v>8</v>
      </c>
      <c r="O21" s="50">
        <v>5</v>
      </c>
      <c r="P21" s="50">
        <v>15</v>
      </c>
      <c r="Q21" s="50">
        <v>5</v>
      </c>
      <c r="R21" s="50">
        <v>9</v>
      </c>
      <c r="S21" s="50">
        <v>4</v>
      </c>
      <c r="T21" s="50">
        <v>10</v>
      </c>
      <c r="U21" s="50">
        <v>10</v>
      </c>
      <c r="V21" s="50">
        <v>8</v>
      </c>
      <c r="W21" s="50">
        <v>3</v>
      </c>
      <c r="X21" s="50">
        <v>8</v>
      </c>
      <c r="Y21" s="39">
        <v>7</v>
      </c>
      <c r="Z21" s="50">
        <v>39</v>
      </c>
      <c r="AA21" s="50">
        <v>50</v>
      </c>
      <c r="AB21" s="39">
        <v>4</v>
      </c>
      <c r="AC21" s="50">
        <v>26</v>
      </c>
      <c r="AD21" s="50">
        <v>63</v>
      </c>
      <c r="AE21" s="39">
        <v>3</v>
      </c>
      <c r="AF21" s="50">
        <v>38</v>
      </c>
      <c r="AG21" s="50">
        <v>44</v>
      </c>
      <c r="AH21" s="50">
        <v>6</v>
      </c>
      <c r="AI21" s="50">
        <v>4</v>
      </c>
      <c r="AJ21" s="15" t="s">
        <v>79</v>
      </c>
      <c r="AK21" s="66" t="s">
        <v>79</v>
      </c>
    </row>
    <row r="22" spans="1:37" x14ac:dyDescent="0.2">
      <c r="A22" s="4" t="s">
        <v>51</v>
      </c>
      <c r="B22" s="42">
        <v>0.1925</v>
      </c>
      <c r="C22" s="51">
        <v>0.18079999999999999</v>
      </c>
      <c r="D22" s="42">
        <v>0.2034</v>
      </c>
      <c r="E22" s="51">
        <v>0.153</v>
      </c>
      <c r="F22" s="52">
        <v>0.17</v>
      </c>
      <c r="G22" s="51">
        <v>9.9599999999999994E-2</v>
      </c>
      <c r="H22" s="51">
        <v>0.21340000000000001</v>
      </c>
      <c r="I22" s="51">
        <v>0.28149999999999997</v>
      </c>
      <c r="J22" s="51">
        <v>0.2079</v>
      </c>
      <c r="K22" s="51">
        <v>0.19700000000000001</v>
      </c>
      <c r="L22" s="51">
        <v>0.18029999999999999</v>
      </c>
      <c r="M22" s="42">
        <v>0.2238</v>
      </c>
      <c r="N22" s="51">
        <v>0.19650000000000001</v>
      </c>
      <c r="O22" s="51">
        <v>0.15290000000000001</v>
      </c>
      <c r="P22" s="51">
        <v>0.23849999999999999</v>
      </c>
      <c r="Q22" s="51">
        <v>0.31879999999999997</v>
      </c>
      <c r="R22" s="51">
        <v>0.14680000000000001</v>
      </c>
      <c r="S22" s="51">
        <v>0.26590000000000003</v>
      </c>
      <c r="T22" s="51">
        <v>0.2248</v>
      </c>
      <c r="U22" s="51">
        <v>0.16800000000000001</v>
      </c>
      <c r="V22" s="51">
        <v>0.17929999999999999</v>
      </c>
      <c r="W22" s="51">
        <v>0.13120000000000001</v>
      </c>
      <c r="X22" s="51">
        <v>0.20699999999999999</v>
      </c>
      <c r="Y22" s="42">
        <v>0.18509999999999999</v>
      </c>
      <c r="Z22" s="51">
        <v>0.24079999999999999</v>
      </c>
      <c r="AA22" s="51">
        <v>0.17660000000000001</v>
      </c>
      <c r="AB22" s="42">
        <v>9.9699999999999997E-2</v>
      </c>
      <c r="AC22" s="51">
        <v>0.23669999999999999</v>
      </c>
      <c r="AD22" s="51">
        <v>0.1865</v>
      </c>
      <c r="AE22" s="42">
        <v>9.5899999999999999E-2</v>
      </c>
      <c r="AF22" s="51">
        <v>0.1648</v>
      </c>
      <c r="AG22" s="51">
        <v>0.20349999999999999</v>
      </c>
      <c r="AH22" s="51">
        <v>0.35339999999999999</v>
      </c>
      <c r="AI22" s="51">
        <v>0.36309999999999998</v>
      </c>
      <c r="AJ22" s="15" t="s">
        <v>79</v>
      </c>
      <c r="AK22" s="66" t="s">
        <v>79</v>
      </c>
    </row>
    <row r="23" spans="1:37" x14ac:dyDescent="0.2">
      <c r="A23" s="4" t="s">
        <v>101</v>
      </c>
      <c r="B23" s="39">
        <v>89</v>
      </c>
      <c r="C23" s="50">
        <v>32</v>
      </c>
      <c r="D23" s="39">
        <v>57</v>
      </c>
      <c r="E23" s="50">
        <v>6</v>
      </c>
      <c r="F23" s="50">
        <v>3</v>
      </c>
      <c r="G23" s="50">
        <v>11</v>
      </c>
      <c r="H23" s="50">
        <v>12</v>
      </c>
      <c r="I23" s="50">
        <v>11</v>
      </c>
      <c r="J23" s="50">
        <v>12</v>
      </c>
      <c r="K23" s="50">
        <v>8</v>
      </c>
      <c r="L23" s="50">
        <v>17</v>
      </c>
      <c r="M23" s="39">
        <v>9</v>
      </c>
      <c r="N23" s="50">
        <v>12</v>
      </c>
      <c r="O23" s="50">
        <v>2</v>
      </c>
      <c r="P23" s="50">
        <v>15</v>
      </c>
      <c r="Q23" s="50">
        <v>4</v>
      </c>
      <c r="R23" s="50">
        <v>9</v>
      </c>
      <c r="S23" s="50">
        <v>2</v>
      </c>
      <c r="T23" s="50">
        <v>5</v>
      </c>
      <c r="U23" s="50">
        <v>9</v>
      </c>
      <c r="V23" s="50">
        <v>4</v>
      </c>
      <c r="W23" s="50">
        <v>6</v>
      </c>
      <c r="X23" s="50">
        <v>8</v>
      </c>
      <c r="Y23" s="39">
        <v>12</v>
      </c>
      <c r="Z23" s="50">
        <v>36</v>
      </c>
      <c r="AA23" s="50">
        <v>51</v>
      </c>
      <c r="AB23" s="39">
        <v>2</v>
      </c>
      <c r="AC23" s="50">
        <v>25</v>
      </c>
      <c r="AD23" s="50">
        <v>62</v>
      </c>
      <c r="AE23" s="39">
        <v>2</v>
      </c>
      <c r="AF23" s="50">
        <v>40</v>
      </c>
      <c r="AG23" s="50">
        <v>34</v>
      </c>
      <c r="AH23" s="50">
        <v>12</v>
      </c>
      <c r="AI23" s="50">
        <v>2</v>
      </c>
      <c r="AJ23" s="15" t="s">
        <v>79</v>
      </c>
      <c r="AK23" s="66" t="s">
        <v>79</v>
      </c>
    </row>
    <row r="24" spans="1:37" x14ac:dyDescent="0.2">
      <c r="A24" s="4" t="s">
        <v>51</v>
      </c>
      <c r="B24" s="42">
        <v>0.18459999999999999</v>
      </c>
      <c r="C24" s="51">
        <v>0.13639999999999999</v>
      </c>
      <c r="D24" s="42">
        <v>0.2296</v>
      </c>
      <c r="E24" s="51">
        <v>0.1545</v>
      </c>
      <c r="F24" s="51">
        <v>7.4300000000000005E-2</v>
      </c>
      <c r="G24" s="51">
        <v>0.16800000000000001</v>
      </c>
      <c r="H24" s="51">
        <v>0.192</v>
      </c>
      <c r="I24" s="51">
        <v>0.20030000000000001</v>
      </c>
      <c r="J24" s="51">
        <v>0.18629999999999999</v>
      </c>
      <c r="K24" s="51">
        <v>0.1663</v>
      </c>
      <c r="L24" s="51">
        <v>0.28860000000000002</v>
      </c>
      <c r="M24" s="42">
        <v>0.18390000000000001</v>
      </c>
      <c r="N24" s="51">
        <v>0.29849999999999999</v>
      </c>
      <c r="O24" s="51">
        <v>7.4700000000000003E-2</v>
      </c>
      <c r="P24" s="51">
        <v>0.24890000000000001</v>
      </c>
      <c r="Q24" s="51">
        <v>0.27400000000000002</v>
      </c>
      <c r="R24" s="51">
        <v>0.1396</v>
      </c>
      <c r="S24" s="51">
        <v>0.1517</v>
      </c>
      <c r="T24" s="51">
        <v>0.11020000000000001</v>
      </c>
      <c r="U24" s="51">
        <v>0.14330000000000001</v>
      </c>
      <c r="V24" s="51">
        <v>9.1700000000000004E-2</v>
      </c>
      <c r="W24" s="51">
        <v>0.2442</v>
      </c>
      <c r="X24" s="51">
        <v>0.2009</v>
      </c>
      <c r="Y24" s="42">
        <v>0.3019</v>
      </c>
      <c r="Z24" s="51">
        <v>0.2223</v>
      </c>
      <c r="AA24" s="51">
        <v>0.18079999999999999</v>
      </c>
      <c r="AB24" s="42">
        <v>4.53E-2</v>
      </c>
      <c r="AC24" s="51">
        <v>0.23050000000000001</v>
      </c>
      <c r="AD24" s="51">
        <v>0.18099999999999999</v>
      </c>
      <c r="AE24" s="42">
        <v>5.6500000000000002E-2</v>
      </c>
      <c r="AF24" s="51">
        <v>0.1741</v>
      </c>
      <c r="AG24" s="51">
        <v>0.15840000000000001</v>
      </c>
      <c r="AH24" s="51">
        <v>0.67169999999999996</v>
      </c>
      <c r="AI24" s="51">
        <v>0.1802</v>
      </c>
      <c r="AJ24" s="15" t="s">
        <v>79</v>
      </c>
      <c r="AK24" s="66" t="s">
        <v>79</v>
      </c>
    </row>
    <row r="25" spans="1:37" x14ac:dyDescent="0.2">
      <c r="A25" s="4" t="s">
        <v>102</v>
      </c>
      <c r="B25" s="39">
        <v>8</v>
      </c>
      <c r="C25" s="50">
        <v>4</v>
      </c>
      <c r="D25" s="39">
        <v>4</v>
      </c>
      <c r="E25" s="50">
        <v>3</v>
      </c>
      <c r="F25" s="15" t="s">
        <v>79</v>
      </c>
      <c r="G25" s="15" t="s">
        <v>79</v>
      </c>
      <c r="H25" s="15" t="s">
        <v>79</v>
      </c>
      <c r="I25" s="50">
        <v>2</v>
      </c>
      <c r="J25" s="50">
        <v>1</v>
      </c>
      <c r="K25" s="50">
        <v>1</v>
      </c>
      <c r="L25" s="50">
        <v>2</v>
      </c>
      <c r="M25" s="1" t="s">
        <v>79</v>
      </c>
      <c r="N25" s="15" t="s">
        <v>79</v>
      </c>
      <c r="O25" s="15" t="s">
        <v>79</v>
      </c>
      <c r="P25" s="50">
        <v>1</v>
      </c>
      <c r="Q25" s="15" t="s">
        <v>79</v>
      </c>
      <c r="R25" s="50">
        <v>1</v>
      </c>
      <c r="S25" s="50">
        <v>2</v>
      </c>
      <c r="T25" s="50">
        <v>3</v>
      </c>
      <c r="U25" s="15" t="s">
        <v>79</v>
      </c>
      <c r="V25" s="50">
        <v>1</v>
      </c>
      <c r="W25" s="15" t="s">
        <v>79</v>
      </c>
      <c r="X25" s="15" t="s">
        <v>79</v>
      </c>
      <c r="Y25" s="39">
        <v>1</v>
      </c>
      <c r="Z25" s="50">
        <v>3</v>
      </c>
      <c r="AA25" s="50">
        <v>5</v>
      </c>
      <c r="AB25" s="1" t="s">
        <v>79</v>
      </c>
      <c r="AC25" s="50">
        <v>1</v>
      </c>
      <c r="AD25" s="50">
        <v>6</v>
      </c>
      <c r="AE25" s="39">
        <v>1</v>
      </c>
      <c r="AF25" s="50">
        <v>3</v>
      </c>
      <c r="AG25" s="50">
        <v>5</v>
      </c>
      <c r="AH25" s="15" t="s">
        <v>79</v>
      </c>
      <c r="AI25" s="15" t="s">
        <v>79</v>
      </c>
      <c r="AJ25" s="15" t="s">
        <v>79</v>
      </c>
      <c r="AK25" s="66" t="s">
        <v>79</v>
      </c>
    </row>
    <row r="26" spans="1:37" x14ac:dyDescent="0.2">
      <c r="A26" s="9" t="s">
        <v>51</v>
      </c>
      <c r="B26" s="44">
        <v>1.7299999999999999E-2</v>
      </c>
      <c r="C26" s="45">
        <v>1.9E-2</v>
      </c>
      <c r="D26" s="44">
        <v>1.5699999999999999E-2</v>
      </c>
      <c r="E26" s="45">
        <v>7.6700000000000004E-2</v>
      </c>
      <c r="F26" s="10" t="s">
        <v>79</v>
      </c>
      <c r="G26" s="10" t="s">
        <v>79</v>
      </c>
      <c r="H26" s="10" t="s">
        <v>79</v>
      </c>
      <c r="I26" s="45">
        <v>3.1199999999999999E-2</v>
      </c>
      <c r="J26" s="45">
        <v>1.26E-2</v>
      </c>
      <c r="K26" s="45">
        <v>1.8499999999999999E-2</v>
      </c>
      <c r="L26" s="45">
        <v>2.8400000000000002E-2</v>
      </c>
      <c r="M26" s="8" t="s">
        <v>79</v>
      </c>
      <c r="N26" s="10" t="s">
        <v>79</v>
      </c>
      <c r="O26" s="10" t="s">
        <v>79</v>
      </c>
      <c r="P26" s="45">
        <v>1.2699999999999999E-2</v>
      </c>
      <c r="Q26" s="10" t="s">
        <v>79</v>
      </c>
      <c r="R26" s="45">
        <v>1.35E-2</v>
      </c>
      <c r="S26" s="45">
        <v>0.12239999999999999</v>
      </c>
      <c r="T26" s="45">
        <v>5.9499999999999997E-2</v>
      </c>
      <c r="U26" s="10" t="s">
        <v>79</v>
      </c>
      <c r="V26" s="45">
        <v>3.3099999999999997E-2</v>
      </c>
      <c r="W26" s="10" t="s">
        <v>79</v>
      </c>
      <c r="X26" s="10" t="s">
        <v>79</v>
      </c>
      <c r="Y26" s="44">
        <v>2.2100000000000002E-2</v>
      </c>
      <c r="Z26" s="45">
        <v>1.9699999999999999E-2</v>
      </c>
      <c r="AA26" s="45">
        <v>1.7999999999999999E-2</v>
      </c>
      <c r="AB26" s="8" t="s">
        <v>79</v>
      </c>
      <c r="AC26" s="45">
        <v>7.7000000000000002E-3</v>
      </c>
      <c r="AD26" s="45">
        <v>1.7600000000000001E-2</v>
      </c>
      <c r="AE26" s="44">
        <v>4.8899999999999999E-2</v>
      </c>
      <c r="AF26" s="45">
        <v>1.47E-2</v>
      </c>
      <c r="AG26" s="45">
        <v>2.2599999999999999E-2</v>
      </c>
      <c r="AH26" s="10" t="s">
        <v>79</v>
      </c>
      <c r="AI26" s="10" t="s">
        <v>79</v>
      </c>
      <c r="AJ26" s="10" t="s">
        <v>79</v>
      </c>
      <c r="AK26" s="14" t="s">
        <v>79</v>
      </c>
    </row>
    <row r="27" spans="1:37" x14ac:dyDescent="0.2">
      <c r="A27" s="4" t="s">
        <v>80</v>
      </c>
      <c r="B27" s="39">
        <v>480</v>
      </c>
      <c r="C27" s="50">
        <v>232</v>
      </c>
      <c r="D27" s="39">
        <v>248</v>
      </c>
      <c r="E27" s="50">
        <v>42</v>
      </c>
      <c r="F27" s="50">
        <v>39</v>
      </c>
      <c r="G27" s="50">
        <v>63</v>
      </c>
      <c r="H27" s="50">
        <v>63</v>
      </c>
      <c r="I27" s="50">
        <v>56</v>
      </c>
      <c r="J27" s="50">
        <v>62</v>
      </c>
      <c r="K27" s="50">
        <v>48</v>
      </c>
      <c r="L27" s="50">
        <v>58</v>
      </c>
      <c r="M27" s="39">
        <v>48</v>
      </c>
      <c r="N27" s="50">
        <v>39</v>
      </c>
      <c r="O27" s="50">
        <v>32</v>
      </c>
      <c r="P27" s="50">
        <v>61</v>
      </c>
      <c r="Q27" s="50">
        <v>16</v>
      </c>
      <c r="R27" s="50">
        <v>63</v>
      </c>
      <c r="S27" s="50">
        <v>14</v>
      </c>
      <c r="T27" s="50">
        <v>43</v>
      </c>
      <c r="U27" s="50">
        <v>62</v>
      </c>
      <c r="V27" s="50">
        <v>44</v>
      </c>
      <c r="W27" s="50">
        <v>24</v>
      </c>
      <c r="X27" s="50">
        <v>40</v>
      </c>
      <c r="Y27" s="39">
        <v>40</v>
      </c>
      <c r="Z27" s="50">
        <v>162</v>
      </c>
      <c r="AA27" s="50">
        <v>283</v>
      </c>
      <c r="AB27" s="39">
        <v>36</v>
      </c>
      <c r="AC27" s="50">
        <v>110</v>
      </c>
      <c r="AD27" s="50">
        <v>340</v>
      </c>
      <c r="AE27" s="39">
        <v>30</v>
      </c>
      <c r="AF27" s="50">
        <v>230</v>
      </c>
      <c r="AG27" s="50">
        <v>217</v>
      </c>
      <c r="AH27" s="50">
        <v>18</v>
      </c>
      <c r="AI27" s="50">
        <v>11</v>
      </c>
      <c r="AJ27" s="50">
        <v>3</v>
      </c>
      <c r="AK27" s="65">
        <v>2</v>
      </c>
    </row>
    <row r="28" spans="1:37" x14ac:dyDescent="0.2">
      <c r="A28" s="9" t="s">
        <v>51</v>
      </c>
      <c r="B28" s="46">
        <v>1</v>
      </c>
      <c r="C28" s="47">
        <v>1</v>
      </c>
      <c r="D28" s="46">
        <v>1</v>
      </c>
      <c r="E28" s="47">
        <v>1</v>
      </c>
      <c r="F28" s="47">
        <v>1</v>
      </c>
      <c r="G28" s="47">
        <v>1</v>
      </c>
      <c r="H28" s="47">
        <v>1</v>
      </c>
      <c r="I28" s="47">
        <v>1</v>
      </c>
      <c r="J28" s="47">
        <v>1</v>
      </c>
      <c r="K28" s="47">
        <v>1</v>
      </c>
      <c r="L28" s="47">
        <v>1</v>
      </c>
      <c r="M28" s="46">
        <v>1</v>
      </c>
      <c r="N28" s="47">
        <v>1</v>
      </c>
      <c r="O28" s="47">
        <v>1</v>
      </c>
      <c r="P28" s="47">
        <v>1</v>
      </c>
      <c r="Q28" s="47">
        <v>1</v>
      </c>
      <c r="R28" s="47">
        <v>1</v>
      </c>
      <c r="S28" s="47">
        <v>1</v>
      </c>
      <c r="T28" s="47">
        <v>1</v>
      </c>
      <c r="U28" s="47">
        <v>1</v>
      </c>
      <c r="V28" s="47">
        <v>1</v>
      </c>
      <c r="W28" s="47">
        <v>1</v>
      </c>
      <c r="X28" s="47">
        <v>1</v>
      </c>
      <c r="Y28" s="46">
        <v>1</v>
      </c>
      <c r="Z28" s="47">
        <v>1</v>
      </c>
      <c r="AA28" s="47">
        <v>1</v>
      </c>
      <c r="AB28" s="46">
        <v>1</v>
      </c>
      <c r="AC28" s="47">
        <v>1</v>
      </c>
      <c r="AD28" s="47">
        <v>1</v>
      </c>
      <c r="AE28" s="46">
        <v>1</v>
      </c>
      <c r="AF28" s="47">
        <v>1</v>
      </c>
      <c r="AG28" s="47">
        <v>1</v>
      </c>
      <c r="AH28" s="47">
        <v>1</v>
      </c>
      <c r="AI28" s="47">
        <v>1</v>
      </c>
      <c r="AJ28" s="47">
        <v>1</v>
      </c>
      <c r="AK28" s="64">
        <v>1</v>
      </c>
    </row>
  </sheetData>
  <mergeCells count="8">
    <mergeCell ref="AC9:AE9"/>
    <mergeCell ref="AF9:AK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52"/>
  <sheetViews>
    <sheetView workbookViewId="0"/>
  </sheetViews>
  <sheetFormatPr defaultRowHeight="12.75" x14ac:dyDescent="0.2"/>
  <cols>
    <col min="1" max="1" width="30.7109375" customWidth="1"/>
  </cols>
  <sheetData>
    <row r="1" spans="1:37" ht="23.25" x14ac:dyDescent="0.35">
      <c r="A1" s="2" t="s">
        <v>47</v>
      </c>
    </row>
    <row r="2" spans="1:37" ht="18" x14ac:dyDescent="0.25">
      <c r="A2" s="3" t="s">
        <v>48</v>
      </c>
    </row>
    <row r="3" spans="1:37" x14ac:dyDescent="0.2">
      <c r="A3" s="12" t="s">
        <v>165</v>
      </c>
    </row>
    <row r="5" spans="1:37" x14ac:dyDescent="0.2">
      <c r="A5" s="7" t="s">
        <v>19</v>
      </c>
    </row>
    <row r="6" spans="1:37" ht="42" customHeight="1" x14ac:dyDescent="0.2">
      <c r="A6" s="57" t="s">
        <v>154</v>
      </c>
      <c r="B6" s="58"/>
      <c r="C6" s="58"/>
      <c r="D6" s="58"/>
      <c r="E6" s="58"/>
      <c r="F6" s="58"/>
      <c r="G6" s="58"/>
      <c r="H6" s="58"/>
      <c r="I6" s="58"/>
      <c r="J6" s="58"/>
      <c r="K6" s="58"/>
      <c r="L6" s="58"/>
      <c r="M6" s="58"/>
      <c r="N6" s="58"/>
      <c r="O6" s="58"/>
      <c r="P6" s="58"/>
      <c r="Q6" s="58"/>
      <c r="R6" s="58"/>
      <c r="S6" s="58"/>
      <c r="T6" s="58"/>
      <c r="U6" s="58"/>
      <c r="V6" s="58"/>
      <c r="W6" s="58"/>
      <c r="X6" s="58"/>
      <c r="Y6" s="58"/>
      <c r="Z6" s="58"/>
    </row>
    <row r="7" spans="1:37" x14ac:dyDescent="0.2">
      <c r="A7" s="57" t="s">
        <v>95</v>
      </c>
      <c r="B7" s="58"/>
      <c r="C7" s="58"/>
      <c r="D7" s="58"/>
      <c r="E7" s="58"/>
      <c r="F7" s="58"/>
      <c r="G7" s="58"/>
      <c r="H7" s="58"/>
      <c r="I7" s="58"/>
      <c r="J7" s="58"/>
      <c r="K7" s="58"/>
      <c r="L7" s="58"/>
      <c r="M7" s="58"/>
      <c r="N7" s="58"/>
      <c r="O7" s="58"/>
      <c r="P7" s="58"/>
      <c r="Q7" s="58"/>
      <c r="R7" s="58"/>
      <c r="S7" s="58"/>
      <c r="T7" s="58"/>
      <c r="U7" s="58"/>
      <c r="V7" s="58"/>
      <c r="W7" s="58"/>
      <c r="X7" s="58"/>
      <c r="Y7" s="58"/>
      <c r="Z7" s="58"/>
    </row>
    <row r="9" spans="1:37"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5"/>
      <c r="AF9" s="60" t="s">
        <v>86</v>
      </c>
      <c r="AG9" s="61"/>
      <c r="AH9" s="61"/>
      <c r="AI9" s="61"/>
      <c r="AJ9" s="61"/>
      <c r="AK9" s="62"/>
    </row>
    <row r="10" spans="1:37"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6" t="s">
        <v>69</v>
      </c>
      <c r="AF10" s="17" t="s">
        <v>70</v>
      </c>
      <c r="AG10" s="6" t="s">
        <v>71</v>
      </c>
      <c r="AH10" s="6" t="s">
        <v>72</v>
      </c>
      <c r="AI10" s="6" t="s">
        <v>73</v>
      </c>
      <c r="AJ10" s="6" t="s">
        <v>74</v>
      </c>
      <c r="AK10" s="18" t="s">
        <v>76</v>
      </c>
    </row>
    <row r="11" spans="1:37" x14ac:dyDescent="0.2">
      <c r="A11" s="4" t="s">
        <v>77</v>
      </c>
      <c r="B11" s="39">
        <v>491</v>
      </c>
      <c r="C11" s="50">
        <v>266</v>
      </c>
      <c r="D11" s="39">
        <v>225</v>
      </c>
      <c r="E11" s="50">
        <v>33</v>
      </c>
      <c r="F11" s="50">
        <v>35</v>
      </c>
      <c r="G11" s="50">
        <v>85</v>
      </c>
      <c r="H11" s="50">
        <v>69</v>
      </c>
      <c r="I11" s="50">
        <v>64</v>
      </c>
      <c r="J11" s="50">
        <v>77</v>
      </c>
      <c r="K11" s="50">
        <v>47</v>
      </c>
      <c r="L11" s="50">
        <v>42</v>
      </c>
      <c r="M11" s="39">
        <v>39</v>
      </c>
      <c r="N11" s="50">
        <v>45</v>
      </c>
      <c r="O11" s="50">
        <v>34</v>
      </c>
      <c r="P11" s="50">
        <v>72</v>
      </c>
      <c r="Q11" s="50">
        <v>11</v>
      </c>
      <c r="R11" s="50">
        <v>62</v>
      </c>
      <c r="S11" s="50">
        <v>9</v>
      </c>
      <c r="T11" s="50">
        <v>41</v>
      </c>
      <c r="U11" s="50">
        <v>65</v>
      </c>
      <c r="V11" s="50">
        <v>43</v>
      </c>
      <c r="W11" s="50">
        <v>21</v>
      </c>
      <c r="X11" s="50">
        <v>46</v>
      </c>
      <c r="Y11" s="39">
        <v>42</v>
      </c>
      <c r="Z11" s="50">
        <v>162</v>
      </c>
      <c r="AA11" s="50">
        <v>294</v>
      </c>
      <c r="AB11" s="39">
        <v>35</v>
      </c>
      <c r="AC11" s="50">
        <v>111</v>
      </c>
      <c r="AD11" s="50">
        <v>352</v>
      </c>
      <c r="AE11" s="68">
        <v>28</v>
      </c>
      <c r="AF11" s="73">
        <v>240</v>
      </c>
      <c r="AG11" s="74">
        <v>217</v>
      </c>
      <c r="AH11" s="74">
        <v>18</v>
      </c>
      <c r="AI11" s="74">
        <v>11</v>
      </c>
      <c r="AJ11" s="74">
        <v>3</v>
      </c>
      <c r="AK11" s="65">
        <v>2</v>
      </c>
    </row>
    <row r="12" spans="1:37" x14ac:dyDescent="0.2">
      <c r="A12" s="9" t="s">
        <v>78</v>
      </c>
      <c r="B12" s="40">
        <v>480</v>
      </c>
      <c r="C12" s="41">
        <v>232</v>
      </c>
      <c r="D12" s="40">
        <v>248</v>
      </c>
      <c r="E12" s="41">
        <v>42</v>
      </c>
      <c r="F12" s="41">
        <v>39</v>
      </c>
      <c r="G12" s="41">
        <v>63</v>
      </c>
      <c r="H12" s="41">
        <v>63</v>
      </c>
      <c r="I12" s="41">
        <v>56</v>
      </c>
      <c r="J12" s="41">
        <v>62</v>
      </c>
      <c r="K12" s="41">
        <v>48</v>
      </c>
      <c r="L12" s="41">
        <v>58</v>
      </c>
      <c r="M12" s="40">
        <v>48</v>
      </c>
      <c r="N12" s="41">
        <v>39</v>
      </c>
      <c r="O12" s="41">
        <v>32</v>
      </c>
      <c r="P12" s="41">
        <v>61</v>
      </c>
      <c r="Q12" s="41">
        <v>16</v>
      </c>
      <c r="R12" s="41">
        <v>63</v>
      </c>
      <c r="S12" s="41">
        <v>14</v>
      </c>
      <c r="T12" s="41">
        <v>43</v>
      </c>
      <c r="U12" s="41">
        <v>62</v>
      </c>
      <c r="V12" s="41">
        <v>44</v>
      </c>
      <c r="W12" s="41">
        <v>24</v>
      </c>
      <c r="X12" s="41">
        <v>40</v>
      </c>
      <c r="Y12" s="40">
        <v>40</v>
      </c>
      <c r="Z12" s="41">
        <v>162</v>
      </c>
      <c r="AA12" s="41">
        <v>283</v>
      </c>
      <c r="AB12" s="40">
        <v>36</v>
      </c>
      <c r="AC12" s="41">
        <v>110</v>
      </c>
      <c r="AD12" s="41">
        <v>340</v>
      </c>
      <c r="AE12" s="41">
        <v>30</v>
      </c>
      <c r="AF12" s="69">
        <v>230</v>
      </c>
      <c r="AG12" s="41">
        <v>217</v>
      </c>
      <c r="AH12" s="41">
        <v>18</v>
      </c>
      <c r="AI12" s="41">
        <v>11</v>
      </c>
      <c r="AJ12" s="41">
        <v>3</v>
      </c>
      <c r="AK12" s="63">
        <v>2</v>
      </c>
    </row>
    <row r="13" spans="1:37" ht="25.5" x14ac:dyDescent="0.2">
      <c r="A13" s="4" t="s">
        <v>103</v>
      </c>
      <c r="B13" s="39">
        <v>39</v>
      </c>
      <c r="C13" s="50">
        <v>17</v>
      </c>
      <c r="D13" s="39">
        <v>21</v>
      </c>
      <c r="E13" s="50">
        <v>2</v>
      </c>
      <c r="F13" s="50">
        <v>2</v>
      </c>
      <c r="G13" s="50">
        <v>1</v>
      </c>
      <c r="H13" s="50">
        <v>6</v>
      </c>
      <c r="I13" s="50">
        <v>3</v>
      </c>
      <c r="J13" s="50">
        <v>9</v>
      </c>
      <c r="K13" s="50">
        <v>8</v>
      </c>
      <c r="L13" s="50">
        <v>3</v>
      </c>
      <c r="M13" s="39">
        <v>5</v>
      </c>
      <c r="N13" s="50">
        <v>2</v>
      </c>
      <c r="O13" s="50">
        <v>2</v>
      </c>
      <c r="P13" s="50">
        <v>3</v>
      </c>
      <c r="Q13" s="50">
        <v>4</v>
      </c>
      <c r="R13" s="50">
        <v>11</v>
      </c>
      <c r="S13" s="15" t="s">
        <v>79</v>
      </c>
      <c r="T13" s="50">
        <v>1</v>
      </c>
      <c r="U13" s="50">
        <v>5</v>
      </c>
      <c r="V13" s="50">
        <v>4</v>
      </c>
      <c r="W13" s="50">
        <v>1</v>
      </c>
      <c r="X13" s="50">
        <v>2</v>
      </c>
      <c r="Y13" s="39">
        <v>3</v>
      </c>
      <c r="Z13" s="50">
        <v>17</v>
      </c>
      <c r="AA13" s="50">
        <v>22</v>
      </c>
      <c r="AB13" s="1" t="s">
        <v>79</v>
      </c>
      <c r="AC13" s="50">
        <v>12</v>
      </c>
      <c r="AD13" s="50">
        <v>26</v>
      </c>
      <c r="AE13" s="68">
        <v>1</v>
      </c>
      <c r="AF13" s="73">
        <v>19</v>
      </c>
      <c r="AG13" s="74">
        <v>16</v>
      </c>
      <c r="AH13" s="74">
        <v>3</v>
      </c>
      <c r="AI13" s="74">
        <v>1</v>
      </c>
      <c r="AJ13" s="75" t="s">
        <v>79</v>
      </c>
      <c r="AK13" s="66" t="s">
        <v>79</v>
      </c>
    </row>
    <row r="14" spans="1:37" x14ac:dyDescent="0.2">
      <c r="A14" s="4" t="s">
        <v>51</v>
      </c>
      <c r="B14" s="42">
        <v>8.0399999999999999E-2</v>
      </c>
      <c r="C14" s="51">
        <v>7.4200000000000002E-2</v>
      </c>
      <c r="D14" s="42">
        <v>8.6199999999999999E-2</v>
      </c>
      <c r="E14" s="51">
        <v>4.7500000000000001E-2</v>
      </c>
      <c r="F14" s="51">
        <v>5.8500000000000003E-2</v>
      </c>
      <c r="G14" s="51">
        <v>2.2200000000000001E-2</v>
      </c>
      <c r="H14" s="51">
        <v>8.9499999999999996E-2</v>
      </c>
      <c r="I14" s="51">
        <v>4.7300000000000002E-2</v>
      </c>
      <c r="J14" s="51">
        <v>0.1404</v>
      </c>
      <c r="K14" s="51">
        <v>0.1628</v>
      </c>
      <c r="L14" s="51">
        <v>5.2499999999999998E-2</v>
      </c>
      <c r="M14" s="42">
        <v>0.1031</v>
      </c>
      <c r="N14" s="51">
        <v>4.7500000000000001E-2</v>
      </c>
      <c r="O14" s="51">
        <v>5.62E-2</v>
      </c>
      <c r="P14" s="51">
        <v>5.5300000000000002E-2</v>
      </c>
      <c r="Q14" s="51">
        <v>0.24560000000000001</v>
      </c>
      <c r="R14" s="51">
        <v>0.18060000000000001</v>
      </c>
      <c r="S14" s="15" t="s">
        <v>79</v>
      </c>
      <c r="T14" s="51">
        <v>2.8400000000000002E-2</v>
      </c>
      <c r="U14" s="51">
        <v>8.0600000000000005E-2</v>
      </c>
      <c r="V14" s="51">
        <v>9.8900000000000002E-2</v>
      </c>
      <c r="W14" s="51">
        <v>4.0599999999999997E-2</v>
      </c>
      <c r="X14" s="51">
        <v>3.8300000000000001E-2</v>
      </c>
      <c r="Y14" s="42">
        <v>7.9100000000000004E-2</v>
      </c>
      <c r="Z14" s="51">
        <v>0.10249999999999999</v>
      </c>
      <c r="AA14" s="51">
        <v>7.8E-2</v>
      </c>
      <c r="AB14" s="1" t="s">
        <v>79</v>
      </c>
      <c r="AC14" s="51">
        <v>0.1096</v>
      </c>
      <c r="AD14" s="51">
        <v>7.5200000000000003E-2</v>
      </c>
      <c r="AE14" s="70">
        <v>3.2099999999999997E-2</v>
      </c>
      <c r="AF14" s="76">
        <v>8.3799999999999999E-2</v>
      </c>
      <c r="AG14" s="77">
        <v>7.3499999999999996E-2</v>
      </c>
      <c r="AH14" s="77">
        <v>0.14019999999999999</v>
      </c>
      <c r="AI14" s="77">
        <v>7.8299999999999995E-2</v>
      </c>
      <c r="AJ14" s="75" t="s">
        <v>79</v>
      </c>
      <c r="AK14" s="66" t="s">
        <v>79</v>
      </c>
    </row>
    <row r="15" spans="1:37" ht="38.25" x14ac:dyDescent="0.2">
      <c r="A15" s="4" t="s">
        <v>104</v>
      </c>
      <c r="B15" s="39">
        <v>304</v>
      </c>
      <c r="C15" s="50">
        <v>150</v>
      </c>
      <c r="D15" s="39">
        <v>154</v>
      </c>
      <c r="E15" s="50">
        <v>28</v>
      </c>
      <c r="F15" s="50">
        <v>29</v>
      </c>
      <c r="G15" s="50">
        <v>44</v>
      </c>
      <c r="H15" s="50">
        <v>43</v>
      </c>
      <c r="I15" s="50">
        <v>35</v>
      </c>
      <c r="J15" s="50">
        <v>33</v>
      </c>
      <c r="K15" s="50">
        <v>29</v>
      </c>
      <c r="L15" s="50">
        <v>34</v>
      </c>
      <c r="M15" s="39">
        <v>29</v>
      </c>
      <c r="N15" s="50">
        <v>24</v>
      </c>
      <c r="O15" s="50">
        <v>20</v>
      </c>
      <c r="P15" s="50">
        <v>38</v>
      </c>
      <c r="Q15" s="50">
        <v>9</v>
      </c>
      <c r="R15" s="50">
        <v>42</v>
      </c>
      <c r="S15" s="50">
        <v>12</v>
      </c>
      <c r="T15" s="50">
        <v>27</v>
      </c>
      <c r="U15" s="50">
        <v>39</v>
      </c>
      <c r="V15" s="50">
        <v>31</v>
      </c>
      <c r="W15" s="50">
        <v>18</v>
      </c>
      <c r="X15" s="50">
        <v>22</v>
      </c>
      <c r="Y15" s="39">
        <v>21</v>
      </c>
      <c r="Z15" s="50">
        <v>112</v>
      </c>
      <c r="AA15" s="50">
        <v>166</v>
      </c>
      <c r="AB15" s="39">
        <v>26</v>
      </c>
      <c r="AC15" s="50">
        <v>74</v>
      </c>
      <c r="AD15" s="50">
        <v>208</v>
      </c>
      <c r="AE15" s="68">
        <v>22</v>
      </c>
      <c r="AF15" s="73">
        <v>149</v>
      </c>
      <c r="AG15" s="74">
        <v>142</v>
      </c>
      <c r="AH15" s="74">
        <v>9</v>
      </c>
      <c r="AI15" s="74">
        <v>3</v>
      </c>
      <c r="AJ15" s="75" t="s">
        <v>79</v>
      </c>
      <c r="AK15" s="65">
        <v>2</v>
      </c>
    </row>
    <row r="16" spans="1:37" x14ac:dyDescent="0.2">
      <c r="A16" s="4" t="s">
        <v>51</v>
      </c>
      <c r="B16" s="42">
        <v>0.63390000000000002</v>
      </c>
      <c r="C16" s="51">
        <v>0.64780000000000004</v>
      </c>
      <c r="D16" s="42">
        <v>0.62090000000000001</v>
      </c>
      <c r="E16" s="51">
        <v>0.68200000000000005</v>
      </c>
      <c r="F16" s="51">
        <v>0.75439999999999996</v>
      </c>
      <c r="G16" s="51">
        <v>0.7056</v>
      </c>
      <c r="H16" s="51">
        <v>0.68510000000000004</v>
      </c>
      <c r="I16" s="51">
        <v>0.61380000000000001</v>
      </c>
      <c r="J16" s="51">
        <v>0.52859999999999996</v>
      </c>
      <c r="K16" s="51">
        <v>0.59560000000000002</v>
      </c>
      <c r="L16" s="51">
        <v>0.57789999999999997</v>
      </c>
      <c r="M16" s="42">
        <v>0.60009999999999997</v>
      </c>
      <c r="N16" s="51">
        <v>0.61680000000000001</v>
      </c>
      <c r="O16" s="51">
        <v>0.63670000000000004</v>
      </c>
      <c r="P16" s="51">
        <v>0.62619999999999998</v>
      </c>
      <c r="Q16" s="51">
        <v>0.58730000000000004</v>
      </c>
      <c r="R16" s="51">
        <v>0.67120000000000002</v>
      </c>
      <c r="S16" s="51">
        <v>0.83579999999999999</v>
      </c>
      <c r="T16" s="51">
        <v>0.61299999999999999</v>
      </c>
      <c r="U16" s="51">
        <v>0.62909999999999999</v>
      </c>
      <c r="V16" s="51">
        <v>0.71499999999999997</v>
      </c>
      <c r="W16" s="51">
        <v>0.7248</v>
      </c>
      <c r="X16" s="51">
        <v>0.54110000000000003</v>
      </c>
      <c r="Y16" s="42">
        <v>0.52890000000000004</v>
      </c>
      <c r="Z16" s="51">
        <v>0.69569999999999999</v>
      </c>
      <c r="AA16" s="51">
        <v>0.5857</v>
      </c>
      <c r="AB16" s="42">
        <v>0.7349</v>
      </c>
      <c r="AC16" s="51">
        <v>0.67390000000000005</v>
      </c>
      <c r="AD16" s="51">
        <v>0.61029999999999995</v>
      </c>
      <c r="AE16" s="70">
        <v>0.75570000000000004</v>
      </c>
      <c r="AF16" s="76">
        <v>0.6482</v>
      </c>
      <c r="AG16" s="77">
        <v>0.65349999999999997</v>
      </c>
      <c r="AH16" s="77">
        <v>0.47420000000000001</v>
      </c>
      <c r="AI16" s="77">
        <v>0.30259999999999998</v>
      </c>
      <c r="AJ16" s="75" t="s">
        <v>79</v>
      </c>
      <c r="AK16" s="67">
        <v>1</v>
      </c>
    </row>
    <row r="17" spans="1:37" x14ac:dyDescent="0.2">
      <c r="A17" s="4" t="s">
        <v>105</v>
      </c>
      <c r="B17" s="39">
        <v>125</v>
      </c>
      <c r="C17" s="50">
        <v>58</v>
      </c>
      <c r="D17" s="39">
        <v>67</v>
      </c>
      <c r="E17" s="50">
        <v>10</v>
      </c>
      <c r="F17" s="50">
        <v>13</v>
      </c>
      <c r="G17" s="50">
        <v>15</v>
      </c>
      <c r="H17" s="50">
        <v>14</v>
      </c>
      <c r="I17" s="50">
        <v>22</v>
      </c>
      <c r="J17" s="50">
        <v>13</v>
      </c>
      <c r="K17" s="50">
        <v>11</v>
      </c>
      <c r="L17" s="50">
        <v>14</v>
      </c>
      <c r="M17" s="39">
        <v>13</v>
      </c>
      <c r="N17" s="50">
        <v>9</v>
      </c>
      <c r="O17" s="50">
        <v>6</v>
      </c>
      <c r="P17" s="50">
        <v>15</v>
      </c>
      <c r="Q17" s="50">
        <v>5</v>
      </c>
      <c r="R17" s="50">
        <v>15</v>
      </c>
      <c r="S17" s="50">
        <v>5</v>
      </c>
      <c r="T17" s="50">
        <v>15</v>
      </c>
      <c r="U17" s="50">
        <v>21</v>
      </c>
      <c r="V17" s="50">
        <v>11</v>
      </c>
      <c r="W17" s="50">
        <v>8</v>
      </c>
      <c r="X17" s="50">
        <v>8</v>
      </c>
      <c r="Y17" s="39">
        <v>5</v>
      </c>
      <c r="Z17" s="50">
        <v>52</v>
      </c>
      <c r="AA17" s="50">
        <v>68</v>
      </c>
      <c r="AB17" s="39">
        <v>4</v>
      </c>
      <c r="AC17" s="50">
        <v>41</v>
      </c>
      <c r="AD17" s="50">
        <v>78</v>
      </c>
      <c r="AE17" s="68">
        <v>5</v>
      </c>
      <c r="AF17" s="73">
        <v>62</v>
      </c>
      <c r="AG17" s="74">
        <v>55</v>
      </c>
      <c r="AH17" s="74">
        <v>3</v>
      </c>
      <c r="AI17" s="74">
        <v>3</v>
      </c>
      <c r="AJ17" s="75" t="s">
        <v>79</v>
      </c>
      <c r="AK17" s="65">
        <v>2</v>
      </c>
    </row>
    <row r="18" spans="1:37" x14ac:dyDescent="0.2">
      <c r="A18" s="4" t="s">
        <v>51</v>
      </c>
      <c r="B18" s="42">
        <v>0.2601</v>
      </c>
      <c r="C18" s="51">
        <v>0.2492</v>
      </c>
      <c r="D18" s="42">
        <v>0.27029999999999998</v>
      </c>
      <c r="E18" s="51">
        <v>0.23180000000000001</v>
      </c>
      <c r="F18" s="51">
        <v>0.3362</v>
      </c>
      <c r="G18" s="51">
        <v>0.2339</v>
      </c>
      <c r="H18" s="51">
        <v>0.22090000000000001</v>
      </c>
      <c r="I18" s="51">
        <v>0.39340000000000003</v>
      </c>
      <c r="J18" s="51">
        <v>0.21310000000000001</v>
      </c>
      <c r="K18" s="51">
        <v>0.2334</v>
      </c>
      <c r="L18" s="51">
        <v>0.2402</v>
      </c>
      <c r="M18" s="42">
        <v>0.26329999999999998</v>
      </c>
      <c r="N18" s="51">
        <v>0.2369</v>
      </c>
      <c r="O18" s="51">
        <v>0.19350000000000001</v>
      </c>
      <c r="P18" s="51">
        <v>0.23680000000000001</v>
      </c>
      <c r="Q18" s="51">
        <v>0.33239999999999997</v>
      </c>
      <c r="R18" s="51">
        <v>0.2394</v>
      </c>
      <c r="S18" s="51">
        <v>0.37669999999999998</v>
      </c>
      <c r="T18" s="51">
        <v>0.35749999999999998</v>
      </c>
      <c r="U18" s="51">
        <v>0.33739999999999998</v>
      </c>
      <c r="V18" s="51">
        <v>0.24890000000000001</v>
      </c>
      <c r="W18" s="51">
        <v>0.34360000000000002</v>
      </c>
      <c r="X18" s="51">
        <v>0.20930000000000001</v>
      </c>
      <c r="Y18" s="42">
        <v>0.1226</v>
      </c>
      <c r="Z18" s="51">
        <v>0.32450000000000001</v>
      </c>
      <c r="AA18" s="51">
        <v>0.2404</v>
      </c>
      <c r="AB18" s="42">
        <v>0.12529999999999999</v>
      </c>
      <c r="AC18" s="51">
        <v>0.37390000000000001</v>
      </c>
      <c r="AD18" s="51">
        <v>0.22989999999999999</v>
      </c>
      <c r="AE18" s="70">
        <v>0.18340000000000001</v>
      </c>
      <c r="AF18" s="76">
        <v>0.27179999999999999</v>
      </c>
      <c r="AG18" s="77">
        <v>0.25340000000000001</v>
      </c>
      <c r="AH18" s="77">
        <v>0.16789999999999999</v>
      </c>
      <c r="AI18" s="77">
        <v>0.2651</v>
      </c>
      <c r="AJ18" s="75" t="s">
        <v>79</v>
      </c>
      <c r="AK18" s="67">
        <v>1</v>
      </c>
    </row>
    <row r="19" spans="1:37" ht="25.5" x14ac:dyDescent="0.2">
      <c r="A19" s="4" t="s">
        <v>106</v>
      </c>
      <c r="B19" s="39">
        <v>78</v>
      </c>
      <c r="C19" s="50">
        <v>39</v>
      </c>
      <c r="D19" s="39">
        <v>39</v>
      </c>
      <c r="E19" s="50">
        <v>3</v>
      </c>
      <c r="F19" s="50">
        <v>11</v>
      </c>
      <c r="G19" s="50">
        <v>8</v>
      </c>
      <c r="H19" s="50">
        <v>11</v>
      </c>
      <c r="I19" s="50">
        <v>7</v>
      </c>
      <c r="J19" s="50">
        <v>8</v>
      </c>
      <c r="K19" s="50">
        <v>9</v>
      </c>
      <c r="L19" s="50">
        <v>9</v>
      </c>
      <c r="M19" s="39">
        <v>12</v>
      </c>
      <c r="N19" s="50">
        <v>4</v>
      </c>
      <c r="O19" s="50">
        <v>4</v>
      </c>
      <c r="P19" s="50">
        <v>11</v>
      </c>
      <c r="Q19" s="50">
        <v>1</v>
      </c>
      <c r="R19" s="50">
        <v>10</v>
      </c>
      <c r="S19" s="50">
        <v>4</v>
      </c>
      <c r="T19" s="50">
        <v>8</v>
      </c>
      <c r="U19" s="50">
        <v>13</v>
      </c>
      <c r="V19" s="50">
        <v>6</v>
      </c>
      <c r="W19" s="50">
        <v>5</v>
      </c>
      <c r="X19" s="50">
        <v>7</v>
      </c>
      <c r="Y19" s="39">
        <v>4</v>
      </c>
      <c r="Z19" s="50">
        <v>32</v>
      </c>
      <c r="AA19" s="50">
        <v>42</v>
      </c>
      <c r="AB19" s="39">
        <v>5</v>
      </c>
      <c r="AC19" s="50">
        <v>21</v>
      </c>
      <c r="AD19" s="50">
        <v>53</v>
      </c>
      <c r="AE19" s="68">
        <v>4</v>
      </c>
      <c r="AF19" s="73">
        <v>45</v>
      </c>
      <c r="AG19" s="74">
        <v>28</v>
      </c>
      <c r="AH19" s="74">
        <v>3</v>
      </c>
      <c r="AI19" s="74">
        <v>2</v>
      </c>
      <c r="AJ19" s="74">
        <v>1</v>
      </c>
      <c r="AK19" s="66" t="s">
        <v>79</v>
      </c>
    </row>
    <row r="20" spans="1:37" x14ac:dyDescent="0.2">
      <c r="A20" s="4" t="s">
        <v>51</v>
      </c>
      <c r="B20" s="42">
        <v>0.16350000000000001</v>
      </c>
      <c r="C20" s="51">
        <v>0.17030000000000001</v>
      </c>
      <c r="D20" s="42">
        <v>0.15709999999999999</v>
      </c>
      <c r="E20" s="51">
        <v>7.4999999999999997E-2</v>
      </c>
      <c r="F20" s="51">
        <v>0.27600000000000002</v>
      </c>
      <c r="G20" s="51">
        <v>0.13350000000000001</v>
      </c>
      <c r="H20" s="51">
        <v>0.17879999999999999</v>
      </c>
      <c r="I20" s="51">
        <v>0.11559999999999999</v>
      </c>
      <c r="J20" s="51">
        <v>0.13150000000000001</v>
      </c>
      <c r="K20" s="51">
        <v>0.186</v>
      </c>
      <c r="L20" s="51">
        <v>0.1603</v>
      </c>
      <c r="M20" s="42">
        <v>0.24560000000000001</v>
      </c>
      <c r="N20" s="51">
        <v>0.104</v>
      </c>
      <c r="O20" s="51">
        <v>0.13400000000000001</v>
      </c>
      <c r="P20" s="51">
        <v>0.1825</v>
      </c>
      <c r="Q20" s="51">
        <v>6.9400000000000003E-2</v>
      </c>
      <c r="R20" s="51">
        <v>0.1613</v>
      </c>
      <c r="S20" s="51">
        <v>0.31669999999999998</v>
      </c>
      <c r="T20" s="51">
        <v>0.18279999999999999</v>
      </c>
      <c r="U20" s="51">
        <v>0.2016</v>
      </c>
      <c r="V20" s="51">
        <v>0.13980000000000001</v>
      </c>
      <c r="W20" s="51">
        <v>0.215</v>
      </c>
      <c r="X20" s="51">
        <v>0.17119999999999999</v>
      </c>
      <c r="Y20" s="42">
        <v>0.1095</v>
      </c>
      <c r="Z20" s="51">
        <v>0.19689999999999999</v>
      </c>
      <c r="AA20" s="51">
        <v>0.1484</v>
      </c>
      <c r="AB20" s="42">
        <v>0.13239999999999999</v>
      </c>
      <c r="AC20" s="51">
        <v>0.19020000000000001</v>
      </c>
      <c r="AD20" s="51">
        <v>0.15640000000000001</v>
      </c>
      <c r="AE20" s="70">
        <v>0.14560000000000001</v>
      </c>
      <c r="AF20" s="76">
        <v>0.19520000000000001</v>
      </c>
      <c r="AG20" s="77">
        <v>0.12889999999999999</v>
      </c>
      <c r="AH20" s="77">
        <v>0.1517</v>
      </c>
      <c r="AI20" s="77">
        <v>0.1724</v>
      </c>
      <c r="AJ20" s="77">
        <v>0.38790000000000002</v>
      </c>
      <c r="AK20" s="66" t="s">
        <v>79</v>
      </c>
    </row>
    <row r="21" spans="1:37" x14ac:dyDescent="0.2">
      <c r="A21" s="4" t="s">
        <v>107</v>
      </c>
      <c r="B21" s="39">
        <v>58</v>
      </c>
      <c r="C21" s="50">
        <v>18</v>
      </c>
      <c r="D21" s="39">
        <v>40</v>
      </c>
      <c r="E21" s="50">
        <v>2</v>
      </c>
      <c r="F21" s="50">
        <v>4</v>
      </c>
      <c r="G21" s="50">
        <v>8</v>
      </c>
      <c r="H21" s="50">
        <v>10</v>
      </c>
      <c r="I21" s="50">
        <v>6</v>
      </c>
      <c r="J21" s="50">
        <v>7</v>
      </c>
      <c r="K21" s="50">
        <v>6</v>
      </c>
      <c r="L21" s="50">
        <v>9</v>
      </c>
      <c r="M21" s="39">
        <v>8</v>
      </c>
      <c r="N21" s="50">
        <v>3</v>
      </c>
      <c r="O21" s="50">
        <v>4</v>
      </c>
      <c r="P21" s="50">
        <v>12</v>
      </c>
      <c r="Q21" s="50">
        <v>2</v>
      </c>
      <c r="R21" s="50">
        <v>8</v>
      </c>
      <c r="S21" s="50">
        <v>1</v>
      </c>
      <c r="T21" s="50">
        <v>7</v>
      </c>
      <c r="U21" s="50">
        <v>6</v>
      </c>
      <c r="V21" s="50">
        <v>1</v>
      </c>
      <c r="W21" s="50">
        <v>2</v>
      </c>
      <c r="X21" s="50">
        <v>5</v>
      </c>
      <c r="Y21" s="39">
        <v>7</v>
      </c>
      <c r="Z21" s="50">
        <v>18</v>
      </c>
      <c r="AA21" s="50">
        <v>40</v>
      </c>
      <c r="AB21" s="1" t="s">
        <v>79</v>
      </c>
      <c r="AC21" s="50">
        <v>16</v>
      </c>
      <c r="AD21" s="50">
        <v>43</v>
      </c>
      <c r="AE21" s="16" t="s">
        <v>79</v>
      </c>
      <c r="AF21" s="73">
        <v>30</v>
      </c>
      <c r="AG21" s="74">
        <v>23</v>
      </c>
      <c r="AH21" s="74">
        <v>3</v>
      </c>
      <c r="AI21" s="74">
        <v>2</v>
      </c>
      <c r="AJ21" s="75" t="s">
        <v>79</v>
      </c>
      <c r="AK21" s="66" t="s">
        <v>79</v>
      </c>
    </row>
    <row r="22" spans="1:37" x14ac:dyDescent="0.2">
      <c r="A22" s="4" t="s">
        <v>51</v>
      </c>
      <c r="B22" s="42">
        <v>0.1216</v>
      </c>
      <c r="C22" s="51">
        <v>7.7399999999999997E-2</v>
      </c>
      <c r="D22" s="42">
        <v>0.1628</v>
      </c>
      <c r="E22" s="51">
        <v>4.9099999999999998E-2</v>
      </c>
      <c r="F22" s="51">
        <v>9.0499999999999997E-2</v>
      </c>
      <c r="G22" s="51">
        <v>0.1225</v>
      </c>
      <c r="H22" s="51">
        <v>0.15409999999999999</v>
      </c>
      <c r="I22" s="51">
        <v>9.8000000000000004E-2</v>
      </c>
      <c r="J22" s="51">
        <v>0.1114</v>
      </c>
      <c r="K22" s="51">
        <v>0.12280000000000001</v>
      </c>
      <c r="L22" s="51">
        <v>0.16059999999999999</v>
      </c>
      <c r="M22" s="42">
        <v>0.15809999999999999</v>
      </c>
      <c r="N22" s="51">
        <v>6.8099999999999994E-2</v>
      </c>
      <c r="O22" s="51">
        <v>0.11219999999999999</v>
      </c>
      <c r="P22" s="51">
        <v>0.1946</v>
      </c>
      <c r="Q22" s="51">
        <v>0.14249999999999999</v>
      </c>
      <c r="R22" s="51">
        <v>0.1206</v>
      </c>
      <c r="S22" s="51">
        <v>7.2400000000000006E-2</v>
      </c>
      <c r="T22" s="51">
        <v>0.16350000000000001</v>
      </c>
      <c r="U22" s="51">
        <v>0.1027</v>
      </c>
      <c r="V22" s="51">
        <v>1.5800000000000002E-2</v>
      </c>
      <c r="W22" s="51">
        <v>0.1021</v>
      </c>
      <c r="X22" s="51">
        <v>0.12970000000000001</v>
      </c>
      <c r="Y22" s="42">
        <v>0.18340000000000001</v>
      </c>
      <c r="Z22" s="51">
        <v>0.11119999999999999</v>
      </c>
      <c r="AA22" s="51">
        <v>0.14299999999999999</v>
      </c>
      <c r="AB22" s="1" t="s">
        <v>79</v>
      </c>
      <c r="AC22" s="51">
        <v>0.1429</v>
      </c>
      <c r="AD22" s="51">
        <v>0.12529999999999999</v>
      </c>
      <c r="AE22" s="16" t="s">
        <v>79</v>
      </c>
      <c r="AF22" s="76">
        <v>0.13220000000000001</v>
      </c>
      <c r="AG22" s="77">
        <v>0.1043</v>
      </c>
      <c r="AH22" s="77">
        <v>0.16789999999999999</v>
      </c>
      <c r="AI22" s="77">
        <v>0.2177</v>
      </c>
      <c r="AJ22" s="75" t="s">
        <v>79</v>
      </c>
      <c r="AK22" s="66" t="s">
        <v>79</v>
      </c>
    </row>
    <row r="23" spans="1:37" ht="25.5" x14ac:dyDescent="0.2">
      <c r="A23" s="4" t="s">
        <v>108</v>
      </c>
      <c r="B23" s="39">
        <v>116</v>
      </c>
      <c r="C23" s="50">
        <v>57</v>
      </c>
      <c r="D23" s="39">
        <v>59</v>
      </c>
      <c r="E23" s="50">
        <v>12</v>
      </c>
      <c r="F23" s="50">
        <v>16</v>
      </c>
      <c r="G23" s="50">
        <v>17</v>
      </c>
      <c r="H23" s="50">
        <v>10</v>
      </c>
      <c r="I23" s="50">
        <v>15</v>
      </c>
      <c r="J23" s="50">
        <v>12</v>
      </c>
      <c r="K23" s="50">
        <v>12</v>
      </c>
      <c r="L23" s="50">
        <v>12</v>
      </c>
      <c r="M23" s="39">
        <v>9</v>
      </c>
      <c r="N23" s="50">
        <v>11</v>
      </c>
      <c r="O23" s="50">
        <v>5</v>
      </c>
      <c r="P23" s="50">
        <v>12</v>
      </c>
      <c r="Q23" s="50">
        <v>4</v>
      </c>
      <c r="R23" s="50">
        <v>17</v>
      </c>
      <c r="S23" s="50">
        <v>8</v>
      </c>
      <c r="T23" s="50">
        <v>14</v>
      </c>
      <c r="U23" s="50">
        <v>15</v>
      </c>
      <c r="V23" s="50">
        <v>12</v>
      </c>
      <c r="W23" s="50">
        <v>5</v>
      </c>
      <c r="X23" s="50">
        <v>8</v>
      </c>
      <c r="Y23" s="39">
        <v>5</v>
      </c>
      <c r="Z23" s="50">
        <v>54</v>
      </c>
      <c r="AA23" s="50">
        <v>57</v>
      </c>
      <c r="AB23" s="39">
        <v>4</v>
      </c>
      <c r="AC23" s="50">
        <v>39</v>
      </c>
      <c r="AD23" s="50">
        <v>73</v>
      </c>
      <c r="AE23" s="68">
        <v>4</v>
      </c>
      <c r="AF23" s="73">
        <v>64</v>
      </c>
      <c r="AG23" s="74">
        <v>43</v>
      </c>
      <c r="AH23" s="74">
        <v>6</v>
      </c>
      <c r="AI23" s="74">
        <v>2</v>
      </c>
      <c r="AJ23" s="75" t="s">
        <v>79</v>
      </c>
      <c r="AK23" s="65">
        <v>1</v>
      </c>
    </row>
    <row r="24" spans="1:37" x14ac:dyDescent="0.2">
      <c r="A24" s="4" t="s">
        <v>51</v>
      </c>
      <c r="B24" s="42">
        <v>0.2414</v>
      </c>
      <c r="C24" s="51">
        <v>0.2472</v>
      </c>
      <c r="D24" s="42">
        <v>0.23599999999999999</v>
      </c>
      <c r="E24" s="51">
        <v>0.29570000000000002</v>
      </c>
      <c r="F24" s="51">
        <v>0.42259999999999998</v>
      </c>
      <c r="G24" s="51">
        <v>0.27539999999999998</v>
      </c>
      <c r="H24" s="51">
        <v>0.16189999999999999</v>
      </c>
      <c r="I24" s="51">
        <v>0.25940000000000002</v>
      </c>
      <c r="J24" s="51">
        <v>0.18659999999999999</v>
      </c>
      <c r="K24" s="51">
        <v>0.25309999999999999</v>
      </c>
      <c r="L24" s="51">
        <v>0.2082</v>
      </c>
      <c r="M24" s="42">
        <v>0.18579999999999999</v>
      </c>
      <c r="N24" s="51">
        <v>0.2762</v>
      </c>
      <c r="O24" s="51">
        <v>0.14230000000000001</v>
      </c>
      <c r="P24" s="51">
        <v>0.1971</v>
      </c>
      <c r="Q24" s="51">
        <v>0.26300000000000001</v>
      </c>
      <c r="R24" s="51">
        <v>0.26400000000000001</v>
      </c>
      <c r="S24" s="51">
        <v>0.58179999999999998</v>
      </c>
      <c r="T24" s="51">
        <v>0.32079999999999997</v>
      </c>
      <c r="U24" s="51">
        <v>0.24560000000000001</v>
      </c>
      <c r="V24" s="51">
        <v>0.27789999999999998</v>
      </c>
      <c r="W24" s="51">
        <v>0.1913</v>
      </c>
      <c r="X24" s="51">
        <v>0.2029</v>
      </c>
      <c r="Y24" s="42">
        <v>0.12770000000000001</v>
      </c>
      <c r="Z24" s="51">
        <v>0.33629999999999999</v>
      </c>
      <c r="AA24" s="51">
        <v>0.20300000000000001</v>
      </c>
      <c r="AB24" s="42">
        <v>0.11600000000000001</v>
      </c>
      <c r="AC24" s="51">
        <v>0.3528</v>
      </c>
      <c r="AD24" s="51">
        <v>0.2137</v>
      </c>
      <c r="AE24" s="70">
        <v>0.1449</v>
      </c>
      <c r="AF24" s="76">
        <v>0.27689999999999998</v>
      </c>
      <c r="AG24" s="77">
        <v>0.1993</v>
      </c>
      <c r="AH24" s="77">
        <v>0.34160000000000001</v>
      </c>
      <c r="AI24" s="77">
        <v>0.18099999999999999</v>
      </c>
      <c r="AJ24" s="75" t="s">
        <v>79</v>
      </c>
      <c r="AK24" s="78">
        <v>0.52739999999999998</v>
      </c>
    </row>
    <row r="25" spans="1:37" x14ac:dyDescent="0.2">
      <c r="A25" s="4" t="s">
        <v>109</v>
      </c>
      <c r="B25" s="39">
        <v>36</v>
      </c>
      <c r="C25" s="50">
        <v>11</v>
      </c>
      <c r="D25" s="39">
        <v>25</v>
      </c>
      <c r="E25" s="50">
        <v>2</v>
      </c>
      <c r="F25" s="50">
        <v>2</v>
      </c>
      <c r="G25" s="50">
        <v>3</v>
      </c>
      <c r="H25" s="50">
        <v>7</v>
      </c>
      <c r="I25" s="50">
        <v>5</v>
      </c>
      <c r="J25" s="50">
        <v>4</v>
      </c>
      <c r="K25" s="50">
        <v>7</v>
      </c>
      <c r="L25" s="50">
        <v>1</v>
      </c>
      <c r="M25" s="39">
        <v>5</v>
      </c>
      <c r="N25" s="50">
        <v>1</v>
      </c>
      <c r="O25" s="15" t="s">
        <v>79</v>
      </c>
      <c r="P25" s="50">
        <v>10</v>
      </c>
      <c r="Q25" s="50">
        <v>2</v>
      </c>
      <c r="R25" s="50">
        <v>4</v>
      </c>
      <c r="S25" s="50">
        <v>1</v>
      </c>
      <c r="T25" s="50">
        <v>4</v>
      </c>
      <c r="U25" s="50">
        <v>3</v>
      </c>
      <c r="V25" s="15" t="s">
        <v>79</v>
      </c>
      <c r="W25" s="50">
        <v>4</v>
      </c>
      <c r="X25" s="50">
        <v>5</v>
      </c>
      <c r="Y25" s="39">
        <v>2</v>
      </c>
      <c r="Z25" s="50">
        <v>12</v>
      </c>
      <c r="AA25" s="50">
        <v>23</v>
      </c>
      <c r="AB25" s="39">
        <v>1</v>
      </c>
      <c r="AC25" s="50">
        <v>6</v>
      </c>
      <c r="AD25" s="50">
        <v>28</v>
      </c>
      <c r="AE25" s="68">
        <v>2</v>
      </c>
      <c r="AF25" s="73">
        <v>21</v>
      </c>
      <c r="AG25" s="74">
        <v>10</v>
      </c>
      <c r="AH25" s="74">
        <v>3</v>
      </c>
      <c r="AI25" s="74">
        <v>3</v>
      </c>
      <c r="AJ25" s="75" t="s">
        <v>79</v>
      </c>
      <c r="AK25" s="66" t="s">
        <v>79</v>
      </c>
    </row>
    <row r="26" spans="1:37" x14ac:dyDescent="0.2">
      <c r="A26" s="4" t="s">
        <v>51</v>
      </c>
      <c r="B26" s="42">
        <v>7.5800000000000006E-2</v>
      </c>
      <c r="C26" s="51">
        <v>4.7199999999999999E-2</v>
      </c>
      <c r="D26" s="42">
        <v>0.10249999999999999</v>
      </c>
      <c r="E26" s="51">
        <v>5.6599999999999998E-2</v>
      </c>
      <c r="F26" s="51">
        <v>4.9200000000000001E-2</v>
      </c>
      <c r="G26" s="51">
        <v>4.19E-2</v>
      </c>
      <c r="H26" s="51">
        <v>0.1047</v>
      </c>
      <c r="I26" s="51">
        <v>9.0200000000000002E-2</v>
      </c>
      <c r="J26" s="51">
        <v>6.9400000000000003E-2</v>
      </c>
      <c r="K26" s="51">
        <v>0.14699999999999999</v>
      </c>
      <c r="L26" s="51">
        <v>2.53E-2</v>
      </c>
      <c r="M26" s="42">
        <v>0.10150000000000001</v>
      </c>
      <c r="N26" s="51">
        <v>2.6599999999999999E-2</v>
      </c>
      <c r="O26" s="15" t="s">
        <v>79</v>
      </c>
      <c r="P26" s="51">
        <v>0.15790000000000001</v>
      </c>
      <c r="Q26" s="51">
        <v>0.1205</v>
      </c>
      <c r="R26" s="51">
        <v>7.1400000000000005E-2</v>
      </c>
      <c r="S26" s="51">
        <v>7.2400000000000006E-2</v>
      </c>
      <c r="T26" s="51">
        <v>9.5399999999999999E-2</v>
      </c>
      <c r="U26" s="51">
        <v>4.5900000000000003E-2</v>
      </c>
      <c r="V26" s="15" t="s">
        <v>79</v>
      </c>
      <c r="W26" s="51">
        <v>0.17960000000000001</v>
      </c>
      <c r="X26" s="51">
        <v>0.1152</v>
      </c>
      <c r="Y26" s="42">
        <v>5.4199999999999998E-2</v>
      </c>
      <c r="Z26" s="51">
        <v>7.7100000000000002E-2</v>
      </c>
      <c r="AA26" s="51">
        <v>7.9799999999999996E-2</v>
      </c>
      <c r="AB26" s="42">
        <v>3.9E-2</v>
      </c>
      <c r="AC26" s="51">
        <v>5.6800000000000003E-2</v>
      </c>
      <c r="AD26" s="51">
        <v>8.1699999999999995E-2</v>
      </c>
      <c r="AE26" s="70">
        <v>7.9200000000000007E-2</v>
      </c>
      <c r="AF26" s="76">
        <v>8.9300000000000004E-2</v>
      </c>
      <c r="AG26" s="77">
        <v>4.4299999999999999E-2</v>
      </c>
      <c r="AH26" s="77">
        <v>0.17749999999999999</v>
      </c>
      <c r="AI26" s="77">
        <v>0.28470000000000001</v>
      </c>
      <c r="AJ26" s="75" t="s">
        <v>79</v>
      </c>
      <c r="AK26" s="66" t="s">
        <v>79</v>
      </c>
    </row>
    <row r="27" spans="1:37" x14ac:dyDescent="0.2">
      <c r="A27" s="4" t="s">
        <v>110</v>
      </c>
      <c r="B27" s="39">
        <v>64</v>
      </c>
      <c r="C27" s="50">
        <v>29</v>
      </c>
      <c r="D27" s="39">
        <v>35</v>
      </c>
      <c r="E27" s="50">
        <v>5</v>
      </c>
      <c r="F27" s="50">
        <v>6</v>
      </c>
      <c r="G27" s="50">
        <v>11</v>
      </c>
      <c r="H27" s="50">
        <v>9</v>
      </c>
      <c r="I27" s="50">
        <v>6</v>
      </c>
      <c r="J27" s="50">
        <v>7</v>
      </c>
      <c r="K27" s="50">
        <v>5</v>
      </c>
      <c r="L27" s="50">
        <v>9</v>
      </c>
      <c r="M27" s="39">
        <v>6</v>
      </c>
      <c r="N27" s="50">
        <v>2</v>
      </c>
      <c r="O27" s="50">
        <v>4</v>
      </c>
      <c r="P27" s="50">
        <v>7</v>
      </c>
      <c r="Q27" s="50">
        <v>2</v>
      </c>
      <c r="R27" s="50">
        <v>8</v>
      </c>
      <c r="S27" s="50">
        <v>3</v>
      </c>
      <c r="T27" s="50">
        <v>9</v>
      </c>
      <c r="U27" s="50">
        <v>9</v>
      </c>
      <c r="V27" s="50">
        <v>5</v>
      </c>
      <c r="W27" s="50">
        <v>2</v>
      </c>
      <c r="X27" s="50">
        <v>2</v>
      </c>
      <c r="Y27" s="39">
        <v>10</v>
      </c>
      <c r="Z27" s="50">
        <v>28</v>
      </c>
      <c r="AA27" s="50">
        <v>33</v>
      </c>
      <c r="AB27" s="39">
        <v>4</v>
      </c>
      <c r="AC27" s="50">
        <v>22</v>
      </c>
      <c r="AD27" s="50">
        <v>40</v>
      </c>
      <c r="AE27" s="68">
        <v>3</v>
      </c>
      <c r="AF27" s="73">
        <v>35</v>
      </c>
      <c r="AG27" s="74">
        <v>22</v>
      </c>
      <c r="AH27" s="74">
        <v>4</v>
      </c>
      <c r="AI27" s="74">
        <v>2</v>
      </c>
      <c r="AJ27" s="74">
        <v>2</v>
      </c>
      <c r="AK27" s="66" t="s">
        <v>79</v>
      </c>
    </row>
    <row r="28" spans="1:37" x14ac:dyDescent="0.2">
      <c r="A28" s="4" t="s">
        <v>51</v>
      </c>
      <c r="B28" s="42">
        <v>0.1343</v>
      </c>
      <c r="C28" s="51">
        <v>0.12559999999999999</v>
      </c>
      <c r="D28" s="42">
        <v>0.14230000000000001</v>
      </c>
      <c r="E28" s="51">
        <v>0.1178</v>
      </c>
      <c r="F28" s="51">
        <v>0.1444</v>
      </c>
      <c r="G28" s="51">
        <v>0.1724</v>
      </c>
      <c r="H28" s="51">
        <v>0.14699999999999999</v>
      </c>
      <c r="I28" s="51">
        <v>0.1099</v>
      </c>
      <c r="J28" s="51">
        <v>0.1191</v>
      </c>
      <c r="K28" s="51">
        <v>0.1074</v>
      </c>
      <c r="L28" s="51">
        <v>0.1605</v>
      </c>
      <c r="M28" s="42">
        <v>0.1173</v>
      </c>
      <c r="N28" s="51">
        <v>5.4600000000000003E-2</v>
      </c>
      <c r="O28" s="51">
        <v>0.1353</v>
      </c>
      <c r="P28" s="51">
        <v>0.114</v>
      </c>
      <c r="Q28" s="51">
        <v>0.14249999999999999</v>
      </c>
      <c r="R28" s="51">
        <v>0.12039999999999999</v>
      </c>
      <c r="S28" s="51">
        <v>0.22489999999999999</v>
      </c>
      <c r="T28" s="51">
        <v>0.21329999999999999</v>
      </c>
      <c r="U28" s="51">
        <v>0.15010000000000001</v>
      </c>
      <c r="V28" s="51">
        <v>0.1206</v>
      </c>
      <c r="W28" s="51">
        <v>7.8600000000000003E-2</v>
      </c>
      <c r="X28" s="51">
        <v>5.4399999999999997E-2</v>
      </c>
      <c r="Y28" s="42">
        <v>0.24709999999999999</v>
      </c>
      <c r="Z28" s="51">
        <v>0.1711</v>
      </c>
      <c r="AA28" s="51">
        <v>0.1164</v>
      </c>
      <c r="AB28" s="42">
        <v>0.10920000000000001</v>
      </c>
      <c r="AC28" s="51">
        <v>0.19570000000000001</v>
      </c>
      <c r="AD28" s="51">
        <v>0.1167</v>
      </c>
      <c r="AE28" s="70">
        <v>0.1074</v>
      </c>
      <c r="AF28" s="76">
        <v>0.15060000000000001</v>
      </c>
      <c r="AG28" s="77">
        <v>0.1021</v>
      </c>
      <c r="AH28" s="77">
        <v>0.22500000000000001</v>
      </c>
      <c r="AI28" s="77">
        <v>0.15390000000000001</v>
      </c>
      <c r="AJ28" s="77">
        <v>0.72189999999999999</v>
      </c>
      <c r="AK28" s="66" t="s">
        <v>79</v>
      </c>
    </row>
    <row r="29" spans="1:37" x14ac:dyDescent="0.2">
      <c r="A29" s="4" t="s">
        <v>111</v>
      </c>
      <c r="B29" s="39">
        <v>75</v>
      </c>
      <c r="C29" s="50">
        <v>35</v>
      </c>
      <c r="D29" s="39">
        <v>40</v>
      </c>
      <c r="E29" s="50">
        <v>6</v>
      </c>
      <c r="F29" s="50">
        <v>13</v>
      </c>
      <c r="G29" s="50">
        <v>13</v>
      </c>
      <c r="H29" s="50">
        <v>10</v>
      </c>
      <c r="I29" s="50">
        <v>9</v>
      </c>
      <c r="J29" s="50">
        <v>9</v>
      </c>
      <c r="K29" s="50">
        <v>6</v>
      </c>
      <c r="L29" s="50">
        <v>3</v>
      </c>
      <c r="M29" s="39">
        <v>7</v>
      </c>
      <c r="N29" s="50">
        <v>7</v>
      </c>
      <c r="O29" s="50">
        <v>4</v>
      </c>
      <c r="P29" s="50">
        <v>8</v>
      </c>
      <c r="Q29" s="50">
        <v>2</v>
      </c>
      <c r="R29" s="50">
        <v>7</v>
      </c>
      <c r="S29" s="15" t="s">
        <v>79</v>
      </c>
      <c r="T29" s="50">
        <v>11</v>
      </c>
      <c r="U29" s="50">
        <v>14</v>
      </c>
      <c r="V29" s="50">
        <v>7</v>
      </c>
      <c r="W29" s="50">
        <v>2</v>
      </c>
      <c r="X29" s="50">
        <v>6</v>
      </c>
      <c r="Y29" s="39">
        <v>7</v>
      </c>
      <c r="Z29" s="50">
        <v>29</v>
      </c>
      <c r="AA29" s="50">
        <v>42</v>
      </c>
      <c r="AB29" s="39">
        <v>4</v>
      </c>
      <c r="AC29" s="50">
        <v>16</v>
      </c>
      <c r="AD29" s="50">
        <v>54</v>
      </c>
      <c r="AE29" s="68">
        <v>6</v>
      </c>
      <c r="AF29" s="73">
        <v>42</v>
      </c>
      <c r="AG29" s="74">
        <v>28</v>
      </c>
      <c r="AH29" s="74">
        <v>5</v>
      </c>
      <c r="AI29" s="74">
        <v>1</v>
      </c>
      <c r="AJ29" s="75" t="s">
        <v>79</v>
      </c>
      <c r="AK29" s="66" t="s">
        <v>79</v>
      </c>
    </row>
    <row r="30" spans="1:37" x14ac:dyDescent="0.2">
      <c r="A30" s="4" t="s">
        <v>51</v>
      </c>
      <c r="B30" s="42">
        <v>0.157</v>
      </c>
      <c r="C30" s="51">
        <v>0.1527</v>
      </c>
      <c r="D30" s="42">
        <v>0.161</v>
      </c>
      <c r="E30" s="51">
        <v>0.1497</v>
      </c>
      <c r="F30" s="51">
        <v>0.32750000000000001</v>
      </c>
      <c r="G30" s="51">
        <v>0.20119999999999999</v>
      </c>
      <c r="H30" s="51">
        <v>0.1603</v>
      </c>
      <c r="I30" s="51">
        <v>0.15559999999999999</v>
      </c>
      <c r="J30" s="51">
        <v>0.14180000000000001</v>
      </c>
      <c r="K30" s="51">
        <v>0.12989999999999999</v>
      </c>
      <c r="L30" s="51">
        <v>4.8599999999999997E-2</v>
      </c>
      <c r="M30" s="42">
        <v>0.14319999999999999</v>
      </c>
      <c r="N30" s="51">
        <v>0.17979999999999999</v>
      </c>
      <c r="O30" s="51">
        <v>0.11700000000000001</v>
      </c>
      <c r="P30" s="51">
        <v>0.13339999999999999</v>
      </c>
      <c r="Q30" s="51">
        <v>0.1205</v>
      </c>
      <c r="R30" s="51">
        <v>0.1162</v>
      </c>
      <c r="S30" s="15" t="s">
        <v>79</v>
      </c>
      <c r="T30" s="51">
        <v>0.25919999999999999</v>
      </c>
      <c r="U30" s="51">
        <v>0.2301</v>
      </c>
      <c r="V30" s="51">
        <v>0.1515</v>
      </c>
      <c r="W30" s="51">
        <v>6.1499999999999999E-2</v>
      </c>
      <c r="X30" s="51">
        <v>0.15049999999999999</v>
      </c>
      <c r="Y30" s="42">
        <v>0.18340000000000001</v>
      </c>
      <c r="Z30" s="51">
        <v>0.1804</v>
      </c>
      <c r="AA30" s="51">
        <v>0.14940000000000001</v>
      </c>
      <c r="AB30" s="42">
        <v>0.1115</v>
      </c>
      <c r="AC30" s="51">
        <v>0.14360000000000001</v>
      </c>
      <c r="AD30" s="51">
        <v>0.15790000000000001</v>
      </c>
      <c r="AE30" s="70">
        <v>0.19650000000000001</v>
      </c>
      <c r="AF30" s="76">
        <v>0.183</v>
      </c>
      <c r="AG30" s="77">
        <v>0.1273</v>
      </c>
      <c r="AH30" s="79">
        <v>0.26</v>
      </c>
      <c r="AI30" s="77">
        <v>8.5800000000000001E-2</v>
      </c>
      <c r="AJ30" s="75" t="s">
        <v>79</v>
      </c>
      <c r="AK30" s="66" t="s">
        <v>79</v>
      </c>
    </row>
    <row r="31" spans="1:37" x14ac:dyDescent="0.2">
      <c r="A31" s="4" t="s">
        <v>112</v>
      </c>
      <c r="B31" s="39">
        <v>52</v>
      </c>
      <c r="C31" s="50">
        <v>25</v>
      </c>
      <c r="D31" s="39">
        <v>27</v>
      </c>
      <c r="E31" s="50">
        <v>4</v>
      </c>
      <c r="F31" s="50">
        <v>7</v>
      </c>
      <c r="G31" s="50">
        <v>7</v>
      </c>
      <c r="H31" s="50">
        <v>10</v>
      </c>
      <c r="I31" s="50">
        <v>6</v>
      </c>
      <c r="J31" s="50">
        <v>5</v>
      </c>
      <c r="K31" s="50">
        <v>4</v>
      </c>
      <c r="L31" s="50">
        <v>3</v>
      </c>
      <c r="M31" s="39">
        <v>6</v>
      </c>
      <c r="N31" s="50">
        <v>3</v>
      </c>
      <c r="O31" s="50">
        <v>2</v>
      </c>
      <c r="P31" s="50">
        <v>11</v>
      </c>
      <c r="Q31" s="50">
        <v>2</v>
      </c>
      <c r="R31" s="50">
        <v>5</v>
      </c>
      <c r="S31" s="15" t="s">
        <v>79</v>
      </c>
      <c r="T31" s="50">
        <v>4</v>
      </c>
      <c r="U31" s="50">
        <v>11</v>
      </c>
      <c r="V31" s="50">
        <v>4</v>
      </c>
      <c r="W31" s="50">
        <v>3</v>
      </c>
      <c r="X31" s="50">
        <v>4</v>
      </c>
      <c r="Y31" s="39">
        <v>3</v>
      </c>
      <c r="Z31" s="50">
        <v>19</v>
      </c>
      <c r="AA31" s="50">
        <v>31</v>
      </c>
      <c r="AB31" s="39">
        <v>3</v>
      </c>
      <c r="AC31" s="50">
        <v>12</v>
      </c>
      <c r="AD31" s="50">
        <v>38</v>
      </c>
      <c r="AE31" s="68">
        <v>3</v>
      </c>
      <c r="AF31" s="73">
        <v>31</v>
      </c>
      <c r="AG31" s="74">
        <v>19</v>
      </c>
      <c r="AH31" s="74">
        <v>2</v>
      </c>
      <c r="AI31" s="75" t="s">
        <v>79</v>
      </c>
      <c r="AJ31" s="74">
        <v>1</v>
      </c>
      <c r="AK31" s="66" t="s">
        <v>79</v>
      </c>
    </row>
    <row r="32" spans="1:37" x14ac:dyDescent="0.2">
      <c r="A32" s="4" t="s">
        <v>51</v>
      </c>
      <c r="B32" s="42">
        <v>0.10920000000000001</v>
      </c>
      <c r="C32" s="51">
        <v>0.1082</v>
      </c>
      <c r="D32" s="42">
        <v>0.1101</v>
      </c>
      <c r="E32" s="51">
        <v>0.1009</v>
      </c>
      <c r="F32" s="51">
        <v>0.1893</v>
      </c>
      <c r="G32" s="51">
        <v>0.104</v>
      </c>
      <c r="H32" s="51">
        <v>0.16139999999999999</v>
      </c>
      <c r="I32" s="51">
        <v>0.10589999999999999</v>
      </c>
      <c r="J32" s="51">
        <v>8.8099999999999998E-2</v>
      </c>
      <c r="K32" s="51">
        <v>8.1199999999999994E-2</v>
      </c>
      <c r="L32" s="51">
        <v>5.5300000000000002E-2</v>
      </c>
      <c r="M32" s="42">
        <v>0.1138</v>
      </c>
      <c r="N32" s="51">
        <v>7.4399999999999994E-2</v>
      </c>
      <c r="O32" s="51">
        <v>6.6199999999999995E-2</v>
      </c>
      <c r="P32" s="51">
        <v>0.17349999999999999</v>
      </c>
      <c r="Q32" s="51">
        <v>0.1205</v>
      </c>
      <c r="R32" s="51">
        <v>8.1000000000000003E-2</v>
      </c>
      <c r="S32" s="15" t="s">
        <v>79</v>
      </c>
      <c r="T32" s="51">
        <v>8.8700000000000001E-2</v>
      </c>
      <c r="U32" s="51">
        <v>0.18110000000000001</v>
      </c>
      <c r="V32" s="51">
        <v>9.9500000000000005E-2</v>
      </c>
      <c r="W32" s="51">
        <v>0.1164</v>
      </c>
      <c r="X32" s="51">
        <v>9.9199999999999997E-2</v>
      </c>
      <c r="Y32" s="42">
        <v>8.4199999999999997E-2</v>
      </c>
      <c r="Z32" s="51">
        <v>0.11600000000000001</v>
      </c>
      <c r="AA32" s="51">
        <v>0.1087</v>
      </c>
      <c r="AB32" s="42">
        <v>8.2299999999999998E-2</v>
      </c>
      <c r="AC32" s="51">
        <v>0.105</v>
      </c>
      <c r="AD32" s="51">
        <v>0.1105</v>
      </c>
      <c r="AE32" s="70">
        <v>0.1099</v>
      </c>
      <c r="AF32" s="76">
        <v>0.13539999999999999</v>
      </c>
      <c r="AG32" s="77">
        <v>8.6099999999999996E-2</v>
      </c>
      <c r="AH32" s="77">
        <v>0.1012</v>
      </c>
      <c r="AI32" s="75" t="s">
        <v>79</v>
      </c>
      <c r="AJ32" s="77">
        <v>0.27810000000000001</v>
      </c>
      <c r="AK32" s="66" t="s">
        <v>79</v>
      </c>
    </row>
    <row r="33" spans="1:37" x14ac:dyDescent="0.2">
      <c r="A33" s="4" t="s">
        <v>113</v>
      </c>
      <c r="B33" s="39">
        <v>11</v>
      </c>
      <c r="C33" s="15" t="s">
        <v>79</v>
      </c>
      <c r="D33" s="39">
        <v>11</v>
      </c>
      <c r="E33" s="15" t="s">
        <v>79</v>
      </c>
      <c r="F33" s="15" t="s">
        <v>79</v>
      </c>
      <c r="G33" s="15" t="s">
        <v>79</v>
      </c>
      <c r="H33" s="15" t="s">
        <v>79</v>
      </c>
      <c r="I33" s="50">
        <v>1</v>
      </c>
      <c r="J33" s="50">
        <v>3</v>
      </c>
      <c r="K33" s="50">
        <v>2</v>
      </c>
      <c r="L33" s="50">
        <v>1</v>
      </c>
      <c r="M33" s="39">
        <v>3</v>
      </c>
      <c r="N33" s="50">
        <v>1</v>
      </c>
      <c r="O33" s="15" t="s">
        <v>79</v>
      </c>
      <c r="P33" s="50">
        <v>2</v>
      </c>
      <c r="Q33" s="15" t="s">
        <v>79</v>
      </c>
      <c r="R33" s="50">
        <v>2</v>
      </c>
      <c r="S33" s="15" t="s">
        <v>79</v>
      </c>
      <c r="T33" s="15" t="s">
        <v>79</v>
      </c>
      <c r="U33" s="15" t="s">
        <v>79</v>
      </c>
      <c r="V33" s="50">
        <v>1</v>
      </c>
      <c r="W33" s="50">
        <v>2</v>
      </c>
      <c r="X33" s="50">
        <v>2</v>
      </c>
      <c r="Y33" s="39">
        <v>1</v>
      </c>
      <c r="Z33" s="50">
        <v>5</v>
      </c>
      <c r="AA33" s="50">
        <v>6</v>
      </c>
      <c r="AB33" s="1" t="s">
        <v>79</v>
      </c>
      <c r="AC33" s="50">
        <v>2</v>
      </c>
      <c r="AD33" s="50">
        <v>9</v>
      </c>
      <c r="AE33" s="16" t="s">
        <v>79</v>
      </c>
      <c r="AF33" s="73">
        <v>4</v>
      </c>
      <c r="AG33" s="74">
        <v>1</v>
      </c>
      <c r="AH33" s="74">
        <v>6</v>
      </c>
      <c r="AI33" s="75" t="s">
        <v>79</v>
      </c>
      <c r="AJ33" s="75" t="s">
        <v>79</v>
      </c>
      <c r="AK33" s="66" t="s">
        <v>79</v>
      </c>
    </row>
    <row r="34" spans="1:37" x14ac:dyDescent="0.2">
      <c r="A34" s="4" t="s">
        <v>51</v>
      </c>
      <c r="B34" s="42">
        <v>2.24E-2</v>
      </c>
      <c r="C34" s="15" t="s">
        <v>79</v>
      </c>
      <c r="D34" s="42">
        <v>4.3200000000000002E-2</v>
      </c>
      <c r="E34" s="15" t="s">
        <v>79</v>
      </c>
      <c r="F34" s="15" t="s">
        <v>79</v>
      </c>
      <c r="G34" s="15" t="s">
        <v>79</v>
      </c>
      <c r="H34" s="15" t="s">
        <v>79</v>
      </c>
      <c r="I34" s="51">
        <v>1.8599999999999998E-2</v>
      </c>
      <c r="J34" s="51">
        <v>5.5899999999999998E-2</v>
      </c>
      <c r="K34" s="51">
        <v>4.1700000000000001E-2</v>
      </c>
      <c r="L34" s="51">
        <v>2.53E-2</v>
      </c>
      <c r="M34" s="42">
        <v>5.6399999999999999E-2</v>
      </c>
      <c r="N34" s="51">
        <v>2.6599999999999999E-2</v>
      </c>
      <c r="O34" s="15" t="s">
        <v>79</v>
      </c>
      <c r="P34" s="51">
        <v>2.86E-2</v>
      </c>
      <c r="Q34" s="15" t="s">
        <v>79</v>
      </c>
      <c r="R34" s="51">
        <v>3.1399999999999997E-2</v>
      </c>
      <c r="S34" s="15" t="s">
        <v>79</v>
      </c>
      <c r="T34" s="15" t="s">
        <v>79</v>
      </c>
      <c r="U34" s="15" t="s">
        <v>79</v>
      </c>
      <c r="V34" s="51">
        <v>2.1899999999999999E-2</v>
      </c>
      <c r="W34" s="51">
        <v>6.1499999999999999E-2</v>
      </c>
      <c r="X34" s="51">
        <v>5.0299999999999997E-2</v>
      </c>
      <c r="Y34" s="42">
        <v>3.6499999999999998E-2</v>
      </c>
      <c r="Z34" s="51">
        <v>2.8400000000000002E-2</v>
      </c>
      <c r="AA34" s="51">
        <v>2.18E-2</v>
      </c>
      <c r="AB34" s="1" t="s">
        <v>79</v>
      </c>
      <c r="AC34" s="51">
        <v>1.9800000000000002E-2</v>
      </c>
      <c r="AD34" s="51">
        <v>2.52E-2</v>
      </c>
      <c r="AE34" s="16" t="s">
        <v>79</v>
      </c>
      <c r="AF34" s="76">
        <v>1.5299999999999999E-2</v>
      </c>
      <c r="AG34" s="77">
        <v>4.4000000000000003E-3</v>
      </c>
      <c r="AH34" s="77">
        <v>0.34189999999999998</v>
      </c>
      <c r="AI34" s="75" t="s">
        <v>79</v>
      </c>
      <c r="AJ34" s="75" t="s">
        <v>79</v>
      </c>
      <c r="AK34" s="66" t="s">
        <v>79</v>
      </c>
    </row>
    <row r="35" spans="1:37" ht="25.5" x14ac:dyDescent="0.2">
      <c r="A35" s="4" t="s">
        <v>114</v>
      </c>
      <c r="B35" s="39">
        <v>81</v>
      </c>
      <c r="C35" s="50">
        <v>42</v>
      </c>
      <c r="D35" s="39">
        <v>39</v>
      </c>
      <c r="E35" s="50">
        <v>3</v>
      </c>
      <c r="F35" s="50">
        <v>6</v>
      </c>
      <c r="G35" s="50">
        <v>8</v>
      </c>
      <c r="H35" s="50">
        <v>13</v>
      </c>
      <c r="I35" s="50">
        <v>10</v>
      </c>
      <c r="J35" s="50">
        <v>14</v>
      </c>
      <c r="K35" s="50">
        <v>6</v>
      </c>
      <c r="L35" s="50">
        <v>13</v>
      </c>
      <c r="M35" s="39">
        <v>8</v>
      </c>
      <c r="N35" s="50">
        <v>2</v>
      </c>
      <c r="O35" s="50">
        <v>6</v>
      </c>
      <c r="P35" s="50">
        <v>7</v>
      </c>
      <c r="Q35" s="50">
        <v>3</v>
      </c>
      <c r="R35" s="50">
        <v>14</v>
      </c>
      <c r="S35" s="15" t="s">
        <v>79</v>
      </c>
      <c r="T35" s="15" t="s">
        <v>79</v>
      </c>
      <c r="U35" s="50">
        <v>15</v>
      </c>
      <c r="V35" s="50">
        <v>13</v>
      </c>
      <c r="W35" s="50">
        <v>4</v>
      </c>
      <c r="X35" s="50">
        <v>11</v>
      </c>
      <c r="Y35" s="39">
        <v>5</v>
      </c>
      <c r="Z35" s="50">
        <v>28</v>
      </c>
      <c r="AA35" s="50">
        <v>44</v>
      </c>
      <c r="AB35" s="39">
        <v>9</v>
      </c>
      <c r="AC35" s="50">
        <v>17</v>
      </c>
      <c r="AD35" s="50">
        <v>56</v>
      </c>
      <c r="AE35" s="68">
        <v>8</v>
      </c>
      <c r="AF35" s="73">
        <v>38</v>
      </c>
      <c r="AG35" s="74">
        <v>35</v>
      </c>
      <c r="AH35" s="74">
        <v>3</v>
      </c>
      <c r="AI35" s="74">
        <v>3</v>
      </c>
      <c r="AJ35" s="74">
        <v>1</v>
      </c>
      <c r="AK35" s="65">
        <v>1</v>
      </c>
    </row>
    <row r="36" spans="1:37" x14ac:dyDescent="0.2">
      <c r="A36" s="4" t="s">
        <v>51</v>
      </c>
      <c r="B36" s="42">
        <v>0.1686</v>
      </c>
      <c r="C36" s="51">
        <v>0.1794</v>
      </c>
      <c r="D36" s="42">
        <v>0.1585</v>
      </c>
      <c r="E36" s="51">
        <v>8.0799999999999997E-2</v>
      </c>
      <c r="F36" s="51">
        <v>0.1615</v>
      </c>
      <c r="G36" s="51">
        <v>0.12670000000000001</v>
      </c>
      <c r="H36" s="51">
        <v>0.19919999999999999</v>
      </c>
      <c r="I36" s="51">
        <v>0.17680000000000001</v>
      </c>
      <c r="J36" s="51">
        <v>0.219</v>
      </c>
      <c r="K36" s="51">
        <v>0.13139999999999999</v>
      </c>
      <c r="L36" s="51">
        <v>0.21779999999999999</v>
      </c>
      <c r="M36" s="42">
        <v>0.16739999999999999</v>
      </c>
      <c r="N36" s="51">
        <v>6.1600000000000002E-2</v>
      </c>
      <c r="O36" s="51">
        <v>0.19789999999999999</v>
      </c>
      <c r="P36" s="51">
        <v>0.11269999999999999</v>
      </c>
      <c r="Q36" s="51">
        <v>0.21190000000000001</v>
      </c>
      <c r="R36" s="51">
        <v>0.2258</v>
      </c>
      <c r="S36" s="15" t="s">
        <v>79</v>
      </c>
      <c r="T36" s="15" t="s">
        <v>79</v>
      </c>
      <c r="U36" s="51">
        <v>0.2437</v>
      </c>
      <c r="V36" s="51">
        <v>0.30719999999999997</v>
      </c>
      <c r="W36" s="51">
        <v>0.14449999999999999</v>
      </c>
      <c r="X36" s="51">
        <v>0.26950000000000002</v>
      </c>
      <c r="Y36" s="42">
        <v>0.1158</v>
      </c>
      <c r="Z36" s="51">
        <v>0.17380000000000001</v>
      </c>
      <c r="AA36" s="51">
        <v>0.15579999999999999</v>
      </c>
      <c r="AB36" s="42">
        <v>0.2462</v>
      </c>
      <c r="AC36" s="51">
        <v>0.15409999999999999</v>
      </c>
      <c r="AD36" s="51">
        <v>0.16439999999999999</v>
      </c>
      <c r="AE36" s="70">
        <v>0.27050000000000002</v>
      </c>
      <c r="AF36" s="76">
        <v>0.1676</v>
      </c>
      <c r="AG36" s="77">
        <v>0.15939999999999999</v>
      </c>
      <c r="AH36" s="77">
        <v>0.16789999999999999</v>
      </c>
      <c r="AI36" s="77">
        <v>0.31009999999999999</v>
      </c>
      <c r="AJ36" s="77">
        <v>0.27810000000000001</v>
      </c>
      <c r="AK36" s="78">
        <v>0.47260000000000002</v>
      </c>
    </row>
    <row r="37" spans="1:37" x14ac:dyDescent="0.2">
      <c r="A37" s="4" t="s">
        <v>115</v>
      </c>
      <c r="B37" s="39">
        <v>65</v>
      </c>
      <c r="C37" s="50">
        <v>25</v>
      </c>
      <c r="D37" s="39">
        <v>40</v>
      </c>
      <c r="E37" s="50">
        <v>3</v>
      </c>
      <c r="F37" s="50">
        <v>4</v>
      </c>
      <c r="G37" s="50">
        <v>7</v>
      </c>
      <c r="H37" s="50">
        <v>7</v>
      </c>
      <c r="I37" s="50">
        <v>7</v>
      </c>
      <c r="J37" s="50">
        <v>15</v>
      </c>
      <c r="K37" s="50">
        <v>11</v>
      </c>
      <c r="L37" s="50">
        <v>7</v>
      </c>
      <c r="M37" s="39">
        <v>4</v>
      </c>
      <c r="N37" s="50">
        <v>3</v>
      </c>
      <c r="O37" s="50">
        <v>5</v>
      </c>
      <c r="P37" s="50">
        <v>9</v>
      </c>
      <c r="Q37" s="50">
        <v>4</v>
      </c>
      <c r="R37" s="50">
        <v>11</v>
      </c>
      <c r="S37" s="15" t="s">
        <v>79</v>
      </c>
      <c r="T37" s="50">
        <v>6</v>
      </c>
      <c r="U37" s="50">
        <v>11</v>
      </c>
      <c r="V37" s="50">
        <v>4</v>
      </c>
      <c r="W37" s="50">
        <v>4</v>
      </c>
      <c r="X37" s="50">
        <v>4</v>
      </c>
      <c r="Y37" s="39">
        <v>3</v>
      </c>
      <c r="Z37" s="50">
        <v>14</v>
      </c>
      <c r="AA37" s="50">
        <v>48</v>
      </c>
      <c r="AB37" s="39">
        <v>4</v>
      </c>
      <c r="AC37" s="50">
        <v>10</v>
      </c>
      <c r="AD37" s="50">
        <v>50</v>
      </c>
      <c r="AE37" s="68">
        <v>5</v>
      </c>
      <c r="AF37" s="73">
        <v>30</v>
      </c>
      <c r="AG37" s="74">
        <v>32</v>
      </c>
      <c r="AH37" s="74">
        <v>3</v>
      </c>
      <c r="AI37" s="75" t="s">
        <v>79</v>
      </c>
      <c r="AJ37" s="75" t="s">
        <v>79</v>
      </c>
      <c r="AK37" s="66" t="s">
        <v>79</v>
      </c>
    </row>
    <row r="38" spans="1:37" x14ac:dyDescent="0.2">
      <c r="A38" s="4" t="s">
        <v>51</v>
      </c>
      <c r="B38" s="42">
        <v>0.13539999999999999</v>
      </c>
      <c r="C38" s="51">
        <v>0.1089</v>
      </c>
      <c r="D38" s="42">
        <v>0.16020000000000001</v>
      </c>
      <c r="E38" s="51">
        <v>7.0499999999999993E-2</v>
      </c>
      <c r="F38" s="51">
        <v>9.1899999999999996E-2</v>
      </c>
      <c r="G38" s="51">
        <v>0.1087</v>
      </c>
      <c r="H38" s="51">
        <v>0.1181</v>
      </c>
      <c r="I38" s="51">
        <v>0.1258</v>
      </c>
      <c r="J38" s="51">
        <v>0.2364</v>
      </c>
      <c r="K38" s="51">
        <v>0.23330000000000001</v>
      </c>
      <c r="L38" s="51">
        <v>0.12180000000000001</v>
      </c>
      <c r="M38" s="42">
        <v>8.4000000000000005E-2</v>
      </c>
      <c r="N38" s="51">
        <v>7.4099999999999999E-2</v>
      </c>
      <c r="O38" s="51">
        <v>0.16969999999999999</v>
      </c>
      <c r="P38" s="51">
        <v>0.14879999999999999</v>
      </c>
      <c r="Q38" s="51">
        <v>0.26229999999999998</v>
      </c>
      <c r="R38" s="51">
        <v>0.1822</v>
      </c>
      <c r="S38" s="15" t="s">
        <v>79</v>
      </c>
      <c r="T38" s="51">
        <v>0.12790000000000001</v>
      </c>
      <c r="U38" s="51">
        <v>0.1772</v>
      </c>
      <c r="V38" s="51">
        <v>8.3599999999999994E-2</v>
      </c>
      <c r="W38" s="51">
        <v>0.1736</v>
      </c>
      <c r="X38" s="51">
        <v>9.8500000000000004E-2</v>
      </c>
      <c r="Y38" s="42">
        <v>8.6099999999999996E-2</v>
      </c>
      <c r="Z38" s="51">
        <v>8.5500000000000007E-2</v>
      </c>
      <c r="AA38" s="51">
        <v>0.16850000000000001</v>
      </c>
      <c r="AB38" s="42">
        <v>9.9699999999999997E-2</v>
      </c>
      <c r="AC38" s="51">
        <v>9.2600000000000002E-2</v>
      </c>
      <c r="AD38" s="51">
        <v>0.14779999999999999</v>
      </c>
      <c r="AE38" s="70">
        <v>0.1525</v>
      </c>
      <c r="AF38" s="76">
        <v>0.13009999999999999</v>
      </c>
      <c r="AG38" s="77">
        <v>0.14649999999999999</v>
      </c>
      <c r="AH38" s="77">
        <v>0.17879999999999999</v>
      </c>
      <c r="AI38" s="75" t="s">
        <v>79</v>
      </c>
      <c r="AJ38" s="75" t="s">
        <v>79</v>
      </c>
      <c r="AK38" s="66" t="s">
        <v>79</v>
      </c>
    </row>
    <row r="39" spans="1:37" ht="38.25" x14ac:dyDescent="0.2">
      <c r="A39" s="4" t="s">
        <v>116</v>
      </c>
      <c r="B39" s="39">
        <v>53</v>
      </c>
      <c r="C39" s="50">
        <v>24</v>
      </c>
      <c r="D39" s="39">
        <v>29</v>
      </c>
      <c r="E39" s="50">
        <v>6</v>
      </c>
      <c r="F39" s="50">
        <v>1</v>
      </c>
      <c r="G39" s="50">
        <v>4</v>
      </c>
      <c r="H39" s="50">
        <v>8</v>
      </c>
      <c r="I39" s="50">
        <v>7</v>
      </c>
      <c r="J39" s="50">
        <v>8</v>
      </c>
      <c r="K39" s="50">
        <v>7</v>
      </c>
      <c r="L39" s="50">
        <v>6</v>
      </c>
      <c r="M39" s="39">
        <v>7</v>
      </c>
      <c r="N39" s="50">
        <v>8</v>
      </c>
      <c r="O39" s="50">
        <v>3</v>
      </c>
      <c r="P39" s="50">
        <v>6</v>
      </c>
      <c r="Q39" s="15" t="s">
        <v>79</v>
      </c>
      <c r="R39" s="50">
        <v>6</v>
      </c>
      <c r="S39" s="50">
        <v>3</v>
      </c>
      <c r="T39" s="50">
        <v>3</v>
      </c>
      <c r="U39" s="50">
        <v>7</v>
      </c>
      <c r="V39" s="50">
        <v>5</v>
      </c>
      <c r="W39" s="50">
        <v>4</v>
      </c>
      <c r="X39" s="50">
        <v>6</v>
      </c>
      <c r="Y39" s="39">
        <v>3</v>
      </c>
      <c r="Z39" s="50">
        <v>20</v>
      </c>
      <c r="AA39" s="50">
        <v>32</v>
      </c>
      <c r="AB39" s="39">
        <v>1</v>
      </c>
      <c r="AC39" s="50">
        <v>15</v>
      </c>
      <c r="AD39" s="50">
        <v>37</v>
      </c>
      <c r="AE39" s="68">
        <v>1</v>
      </c>
      <c r="AF39" s="73">
        <v>29</v>
      </c>
      <c r="AG39" s="74">
        <v>18</v>
      </c>
      <c r="AH39" s="74">
        <v>5</v>
      </c>
      <c r="AI39" s="74">
        <v>1</v>
      </c>
      <c r="AJ39" s="74">
        <v>1</v>
      </c>
      <c r="AK39" s="66" t="s">
        <v>79</v>
      </c>
    </row>
    <row r="40" spans="1:37" x14ac:dyDescent="0.2">
      <c r="A40" s="4" t="s">
        <v>51</v>
      </c>
      <c r="B40" s="42">
        <v>0.11020000000000001</v>
      </c>
      <c r="C40" s="51">
        <v>0.1036</v>
      </c>
      <c r="D40" s="42">
        <v>0.1163</v>
      </c>
      <c r="E40" s="51">
        <v>0.1474</v>
      </c>
      <c r="F40" s="51">
        <v>2.5600000000000001E-2</v>
      </c>
      <c r="G40" s="51">
        <v>5.6300000000000003E-2</v>
      </c>
      <c r="H40" s="52">
        <v>0.13</v>
      </c>
      <c r="I40" s="51">
        <v>0.1187</v>
      </c>
      <c r="J40" s="51">
        <v>0.1208</v>
      </c>
      <c r="K40" s="51">
        <v>0.14119999999999999</v>
      </c>
      <c r="L40" s="51">
        <v>9.8699999999999996E-2</v>
      </c>
      <c r="M40" s="42">
        <v>0.14949999999999999</v>
      </c>
      <c r="N40" s="51">
        <v>0.21060000000000001</v>
      </c>
      <c r="O40" s="51">
        <v>0.1042</v>
      </c>
      <c r="P40" s="51">
        <v>9.3299999999999994E-2</v>
      </c>
      <c r="Q40" s="15" t="s">
        <v>79</v>
      </c>
      <c r="R40" s="51">
        <v>9.2499999999999999E-2</v>
      </c>
      <c r="S40" s="51">
        <v>0.2142</v>
      </c>
      <c r="T40" s="51">
        <v>6.1499999999999999E-2</v>
      </c>
      <c r="U40" s="51">
        <v>0.106</v>
      </c>
      <c r="V40" s="51">
        <v>0.11360000000000001</v>
      </c>
      <c r="W40" s="51">
        <v>0.1686</v>
      </c>
      <c r="X40" s="51">
        <v>0.1384</v>
      </c>
      <c r="Y40" s="42">
        <v>6.88E-2</v>
      </c>
      <c r="Z40" s="51">
        <v>0.1225</v>
      </c>
      <c r="AA40" s="51">
        <v>0.1143</v>
      </c>
      <c r="AB40" s="42">
        <v>2.2599999999999999E-2</v>
      </c>
      <c r="AC40" s="51">
        <v>0.1358</v>
      </c>
      <c r="AD40" s="51">
        <v>0.1087</v>
      </c>
      <c r="AE40" s="70">
        <v>3.2099999999999997E-2</v>
      </c>
      <c r="AF40" s="76">
        <v>0.126</v>
      </c>
      <c r="AG40" s="77">
        <v>8.1000000000000003E-2</v>
      </c>
      <c r="AH40" s="77">
        <v>0.25740000000000002</v>
      </c>
      <c r="AI40" s="77">
        <v>8.5800000000000001E-2</v>
      </c>
      <c r="AJ40" s="77">
        <v>0.27810000000000001</v>
      </c>
      <c r="AK40" s="66" t="s">
        <v>79</v>
      </c>
    </row>
    <row r="41" spans="1:37" x14ac:dyDescent="0.2">
      <c r="A41" s="4" t="s">
        <v>117</v>
      </c>
      <c r="B41" s="39">
        <v>37</v>
      </c>
      <c r="C41" s="50">
        <v>17</v>
      </c>
      <c r="D41" s="39">
        <v>20</v>
      </c>
      <c r="E41" s="50">
        <v>1</v>
      </c>
      <c r="F41" s="15" t="s">
        <v>79</v>
      </c>
      <c r="G41" s="50">
        <v>2</v>
      </c>
      <c r="H41" s="50">
        <v>5</v>
      </c>
      <c r="I41" s="50">
        <v>3</v>
      </c>
      <c r="J41" s="50">
        <v>11</v>
      </c>
      <c r="K41" s="50">
        <v>5</v>
      </c>
      <c r="L41" s="50">
        <v>5</v>
      </c>
      <c r="M41" s="39">
        <v>6</v>
      </c>
      <c r="N41" s="15" t="s">
        <v>79</v>
      </c>
      <c r="O41" s="50">
        <v>5</v>
      </c>
      <c r="P41" s="50">
        <v>2</v>
      </c>
      <c r="Q41" s="50">
        <v>5</v>
      </c>
      <c r="R41" s="50">
        <v>8</v>
      </c>
      <c r="S41" s="50">
        <v>2</v>
      </c>
      <c r="T41" s="50">
        <v>3</v>
      </c>
      <c r="U41" s="50">
        <v>2</v>
      </c>
      <c r="V41" s="50">
        <v>3</v>
      </c>
      <c r="W41" s="15" t="s">
        <v>79</v>
      </c>
      <c r="X41" s="50">
        <v>3</v>
      </c>
      <c r="Y41" s="39">
        <v>3</v>
      </c>
      <c r="Z41" s="50">
        <v>19</v>
      </c>
      <c r="AA41" s="50">
        <v>17</v>
      </c>
      <c r="AB41" s="1" t="s">
        <v>79</v>
      </c>
      <c r="AC41" s="50">
        <v>14</v>
      </c>
      <c r="AD41" s="50">
        <v>21</v>
      </c>
      <c r="AE41" s="68">
        <v>1</v>
      </c>
      <c r="AF41" s="73">
        <v>15</v>
      </c>
      <c r="AG41" s="74">
        <v>17</v>
      </c>
      <c r="AH41" s="74">
        <v>4</v>
      </c>
      <c r="AI41" s="75" t="s">
        <v>79</v>
      </c>
      <c r="AJ41" s="75" t="s">
        <v>79</v>
      </c>
      <c r="AK41" s="66" t="s">
        <v>79</v>
      </c>
    </row>
    <row r="42" spans="1:37" x14ac:dyDescent="0.2">
      <c r="A42" s="4" t="s">
        <v>51</v>
      </c>
      <c r="B42" s="42">
        <v>7.6200000000000004E-2</v>
      </c>
      <c r="C42" s="51">
        <v>7.2700000000000001E-2</v>
      </c>
      <c r="D42" s="42">
        <v>7.9399999999999998E-2</v>
      </c>
      <c r="E42" s="51">
        <v>3.49E-2</v>
      </c>
      <c r="F42" s="15" t="s">
        <v>79</v>
      </c>
      <c r="G42" s="51">
        <v>3.39E-2</v>
      </c>
      <c r="H42" s="51">
        <v>7.2999999999999995E-2</v>
      </c>
      <c r="I42" s="51">
        <v>4.6899999999999997E-2</v>
      </c>
      <c r="J42" s="51">
        <v>0.1714</v>
      </c>
      <c r="K42" s="51">
        <v>9.5399999999999999E-2</v>
      </c>
      <c r="L42" s="51">
        <v>8.0299999999999996E-2</v>
      </c>
      <c r="M42" s="42">
        <v>0.1195</v>
      </c>
      <c r="N42" s="15" t="s">
        <v>79</v>
      </c>
      <c r="O42" s="51">
        <v>0.15310000000000001</v>
      </c>
      <c r="P42" s="51">
        <v>3.49E-2</v>
      </c>
      <c r="Q42" s="51">
        <v>0.31879999999999997</v>
      </c>
      <c r="R42" s="51">
        <v>0.12740000000000001</v>
      </c>
      <c r="S42" s="51">
        <v>0.1525</v>
      </c>
      <c r="T42" s="51">
        <v>6.5500000000000003E-2</v>
      </c>
      <c r="U42" s="51">
        <v>2.8899999999999999E-2</v>
      </c>
      <c r="V42" s="51">
        <v>7.4300000000000005E-2</v>
      </c>
      <c r="W42" s="15" t="s">
        <v>79</v>
      </c>
      <c r="X42" s="51">
        <v>7.9799999999999996E-2</v>
      </c>
      <c r="Y42" s="42">
        <v>7.8200000000000006E-2</v>
      </c>
      <c r="Z42" s="51">
        <v>0.1202</v>
      </c>
      <c r="AA42" s="51">
        <v>6.0699999999999997E-2</v>
      </c>
      <c r="AB42" s="1" t="s">
        <v>79</v>
      </c>
      <c r="AC42" s="51">
        <v>0.128</v>
      </c>
      <c r="AD42" s="51">
        <v>6.1699999999999998E-2</v>
      </c>
      <c r="AE42" s="70">
        <v>4.8899999999999999E-2</v>
      </c>
      <c r="AF42" s="76">
        <v>6.6100000000000006E-2</v>
      </c>
      <c r="AG42" s="79">
        <v>0.08</v>
      </c>
      <c r="AH42" s="77">
        <v>0.21829999999999999</v>
      </c>
      <c r="AI42" s="75" t="s">
        <v>79</v>
      </c>
      <c r="AJ42" s="75" t="s">
        <v>79</v>
      </c>
      <c r="AK42" s="66" t="s">
        <v>79</v>
      </c>
    </row>
    <row r="43" spans="1:37" x14ac:dyDescent="0.2">
      <c r="A43" s="4" t="s">
        <v>118</v>
      </c>
      <c r="B43" s="39">
        <v>51</v>
      </c>
      <c r="C43" s="50">
        <v>25</v>
      </c>
      <c r="D43" s="39">
        <v>26</v>
      </c>
      <c r="E43" s="50">
        <v>3</v>
      </c>
      <c r="F43" s="50">
        <v>2</v>
      </c>
      <c r="G43" s="50">
        <v>4</v>
      </c>
      <c r="H43" s="50">
        <v>4</v>
      </c>
      <c r="I43" s="50">
        <v>5</v>
      </c>
      <c r="J43" s="50">
        <v>10</v>
      </c>
      <c r="K43" s="50">
        <v>6</v>
      </c>
      <c r="L43" s="50">
        <v>5</v>
      </c>
      <c r="M43" s="39">
        <v>11</v>
      </c>
      <c r="N43" s="50">
        <v>4</v>
      </c>
      <c r="O43" s="50">
        <v>3</v>
      </c>
      <c r="P43" s="50">
        <v>8</v>
      </c>
      <c r="Q43" s="15" t="s">
        <v>79</v>
      </c>
      <c r="R43" s="50">
        <v>6</v>
      </c>
      <c r="S43" s="50">
        <v>2</v>
      </c>
      <c r="T43" s="50">
        <v>11</v>
      </c>
      <c r="U43" s="50">
        <v>7</v>
      </c>
      <c r="V43" s="50">
        <v>3</v>
      </c>
      <c r="W43" s="50">
        <v>1</v>
      </c>
      <c r="X43" s="50">
        <v>4</v>
      </c>
      <c r="Y43" s="39">
        <v>4</v>
      </c>
      <c r="Z43" s="50">
        <v>20</v>
      </c>
      <c r="AA43" s="50">
        <v>28</v>
      </c>
      <c r="AB43" s="39">
        <v>3</v>
      </c>
      <c r="AC43" s="50">
        <v>17</v>
      </c>
      <c r="AD43" s="50">
        <v>32</v>
      </c>
      <c r="AE43" s="68">
        <v>2</v>
      </c>
      <c r="AF43" s="73">
        <v>26</v>
      </c>
      <c r="AG43" s="74">
        <v>22</v>
      </c>
      <c r="AH43" s="74">
        <v>3</v>
      </c>
      <c r="AI43" s="75" t="s">
        <v>79</v>
      </c>
      <c r="AJ43" s="75" t="s">
        <v>79</v>
      </c>
      <c r="AK43" s="66" t="s">
        <v>79</v>
      </c>
    </row>
    <row r="44" spans="1:37" x14ac:dyDescent="0.2">
      <c r="A44" s="4" t="s">
        <v>51</v>
      </c>
      <c r="B44" s="42">
        <v>0.1066</v>
      </c>
      <c r="C44" s="51">
        <v>0.10979999999999999</v>
      </c>
      <c r="D44" s="42">
        <v>0.1036</v>
      </c>
      <c r="E44" s="51">
        <v>7.1199999999999999E-2</v>
      </c>
      <c r="F44" s="51">
        <v>6.3799999999999996E-2</v>
      </c>
      <c r="G44" s="51">
        <v>6.6400000000000001E-2</v>
      </c>
      <c r="H44" s="51">
        <v>6.8500000000000005E-2</v>
      </c>
      <c r="I44" s="51">
        <v>9.7100000000000006E-2</v>
      </c>
      <c r="J44" s="51">
        <v>0.16289999999999999</v>
      </c>
      <c r="K44" s="51">
        <v>0.12529999999999999</v>
      </c>
      <c r="L44" s="51">
        <v>8.2100000000000006E-2</v>
      </c>
      <c r="M44" s="42">
        <v>0.22309999999999999</v>
      </c>
      <c r="N44" s="51">
        <v>0.10340000000000001</v>
      </c>
      <c r="O44" s="51">
        <v>8.3699999999999997E-2</v>
      </c>
      <c r="P44" s="51">
        <v>0.126</v>
      </c>
      <c r="Q44" s="15" t="s">
        <v>79</v>
      </c>
      <c r="R44" s="51">
        <v>9.9500000000000005E-2</v>
      </c>
      <c r="S44" s="51">
        <v>0.12239999999999999</v>
      </c>
      <c r="T44" s="51">
        <v>0.25430000000000003</v>
      </c>
      <c r="U44" s="51">
        <v>0.10780000000000001</v>
      </c>
      <c r="V44" s="51">
        <v>6.25E-2</v>
      </c>
      <c r="W44" s="51">
        <v>3.6999999999999998E-2</v>
      </c>
      <c r="X44" s="51">
        <v>9.5200000000000007E-2</v>
      </c>
      <c r="Y44" s="42">
        <v>8.7300000000000003E-2</v>
      </c>
      <c r="Z44" s="51">
        <v>0.1222</v>
      </c>
      <c r="AA44" s="51">
        <v>0.1002</v>
      </c>
      <c r="AB44" s="42">
        <v>8.72E-2</v>
      </c>
      <c r="AC44" s="51">
        <v>0.15310000000000001</v>
      </c>
      <c r="AD44" s="51">
        <v>9.5000000000000001E-2</v>
      </c>
      <c r="AE44" s="70">
        <v>6.6500000000000004E-2</v>
      </c>
      <c r="AF44" s="76">
        <v>0.11310000000000001</v>
      </c>
      <c r="AG44" s="77">
        <v>0.1002</v>
      </c>
      <c r="AH44" s="77">
        <v>0.18720000000000001</v>
      </c>
      <c r="AI44" s="75" t="s">
        <v>79</v>
      </c>
      <c r="AJ44" s="75" t="s">
        <v>79</v>
      </c>
      <c r="AK44" s="66" t="s">
        <v>79</v>
      </c>
    </row>
    <row r="45" spans="1:37" x14ac:dyDescent="0.2">
      <c r="A45" s="4" t="s">
        <v>119</v>
      </c>
      <c r="B45" s="39">
        <v>98</v>
      </c>
      <c r="C45" s="50">
        <v>53</v>
      </c>
      <c r="D45" s="39">
        <v>45</v>
      </c>
      <c r="E45" s="50">
        <v>11</v>
      </c>
      <c r="F45" s="50">
        <v>11</v>
      </c>
      <c r="G45" s="50">
        <v>15</v>
      </c>
      <c r="H45" s="50">
        <v>11</v>
      </c>
      <c r="I45" s="50">
        <v>7</v>
      </c>
      <c r="J45" s="50">
        <v>12</v>
      </c>
      <c r="K45" s="50">
        <v>11</v>
      </c>
      <c r="L45" s="50">
        <v>6</v>
      </c>
      <c r="M45" s="39">
        <v>12</v>
      </c>
      <c r="N45" s="50">
        <v>12</v>
      </c>
      <c r="O45" s="50">
        <v>4</v>
      </c>
      <c r="P45" s="50">
        <v>12</v>
      </c>
      <c r="Q45" s="50">
        <v>5</v>
      </c>
      <c r="R45" s="50">
        <v>9</v>
      </c>
      <c r="S45" s="50">
        <v>2</v>
      </c>
      <c r="T45" s="50">
        <v>9</v>
      </c>
      <c r="U45" s="50">
        <v>18</v>
      </c>
      <c r="V45" s="50">
        <v>6</v>
      </c>
      <c r="W45" s="50">
        <v>4</v>
      </c>
      <c r="X45" s="50">
        <v>8</v>
      </c>
      <c r="Y45" s="39">
        <v>10</v>
      </c>
      <c r="Z45" s="50">
        <v>37</v>
      </c>
      <c r="AA45" s="50">
        <v>57</v>
      </c>
      <c r="AB45" s="39">
        <v>4</v>
      </c>
      <c r="AC45" s="50">
        <v>28</v>
      </c>
      <c r="AD45" s="50">
        <v>64</v>
      </c>
      <c r="AE45" s="68">
        <v>6</v>
      </c>
      <c r="AF45" s="73">
        <v>58</v>
      </c>
      <c r="AG45" s="74">
        <v>32</v>
      </c>
      <c r="AH45" s="74">
        <v>6</v>
      </c>
      <c r="AI45" s="74">
        <v>1</v>
      </c>
      <c r="AJ45" s="74">
        <v>1</v>
      </c>
      <c r="AK45" s="66" t="s">
        <v>79</v>
      </c>
    </row>
    <row r="46" spans="1:37" x14ac:dyDescent="0.2">
      <c r="A46" s="4" t="s">
        <v>51</v>
      </c>
      <c r="B46" s="42">
        <v>0.20369999999999999</v>
      </c>
      <c r="C46" s="51">
        <v>0.22989999999999999</v>
      </c>
      <c r="D46" s="42">
        <v>0.17929999999999999</v>
      </c>
      <c r="E46" s="51">
        <v>0.26910000000000001</v>
      </c>
      <c r="F46" s="51">
        <v>0.28370000000000001</v>
      </c>
      <c r="G46" s="51">
        <v>0.24390000000000001</v>
      </c>
      <c r="H46" s="51">
        <v>0.1774</v>
      </c>
      <c r="I46" s="51">
        <v>0.12330000000000001</v>
      </c>
      <c r="J46" s="51">
        <v>0.1956</v>
      </c>
      <c r="K46" s="51">
        <v>0.2341</v>
      </c>
      <c r="L46" s="51">
        <v>0.10929999999999999</v>
      </c>
      <c r="M46" s="42">
        <v>0.25309999999999999</v>
      </c>
      <c r="N46" s="51">
        <v>0.31040000000000001</v>
      </c>
      <c r="O46" s="51">
        <v>0.12089999999999999</v>
      </c>
      <c r="P46" s="51">
        <v>0.1923</v>
      </c>
      <c r="Q46" s="51">
        <v>0.2979</v>
      </c>
      <c r="R46" s="51">
        <v>0.1507</v>
      </c>
      <c r="S46" s="51">
        <v>0.12239999999999999</v>
      </c>
      <c r="T46" s="51">
        <v>0.20080000000000001</v>
      </c>
      <c r="U46" s="51">
        <v>0.29320000000000002</v>
      </c>
      <c r="V46" s="51">
        <v>0.13189999999999999</v>
      </c>
      <c r="W46" s="51">
        <v>0.1479</v>
      </c>
      <c r="X46" s="51">
        <v>0.20180000000000001</v>
      </c>
      <c r="Y46" s="42">
        <v>0.23619999999999999</v>
      </c>
      <c r="Z46" s="51">
        <v>0.2301</v>
      </c>
      <c r="AA46" s="52">
        <v>0.2</v>
      </c>
      <c r="AB46" s="42">
        <v>0.1142</v>
      </c>
      <c r="AC46" s="51">
        <v>0.25190000000000001</v>
      </c>
      <c r="AD46" s="51">
        <v>0.18840000000000001</v>
      </c>
      <c r="AE46" s="70">
        <v>0.19969999999999999</v>
      </c>
      <c r="AF46" s="76">
        <v>0.25359999999999999</v>
      </c>
      <c r="AG46" s="77">
        <v>0.14779999999999999</v>
      </c>
      <c r="AH46" s="77">
        <v>0.30070000000000002</v>
      </c>
      <c r="AI46" s="77">
        <v>8.5800000000000001E-2</v>
      </c>
      <c r="AJ46" s="77">
        <v>0.38790000000000002</v>
      </c>
      <c r="AK46" s="66" t="s">
        <v>79</v>
      </c>
    </row>
    <row r="47" spans="1:37" x14ac:dyDescent="0.2">
      <c r="A47" s="4" t="s">
        <v>102</v>
      </c>
      <c r="B47" s="39">
        <v>8</v>
      </c>
      <c r="C47" s="50">
        <v>5</v>
      </c>
      <c r="D47" s="39">
        <v>3</v>
      </c>
      <c r="E47" s="50">
        <v>1</v>
      </c>
      <c r="F47" s="50">
        <v>2</v>
      </c>
      <c r="G47" s="50">
        <v>1</v>
      </c>
      <c r="H47" s="50">
        <v>1</v>
      </c>
      <c r="I47" s="50">
        <v>2</v>
      </c>
      <c r="J47" s="50">
        <v>2</v>
      </c>
      <c r="K47" s="15" t="s">
        <v>79</v>
      </c>
      <c r="L47" s="15" t="s">
        <v>79</v>
      </c>
      <c r="M47" s="1" t="s">
        <v>79</v>
      </c>
      <c r="N47" s="15" t="s">
        <v>79</v>
      </c>
      <c r="O47" s="50">
        <v>1</v>
      </c>
      <c r="P47" s="50">
        <v>3</v>
      </c>
      <c r="Q47" s="50">
        <v>1</v>
      </c>
      <c r="R47" s="15" t="s">
        <v>79</v>
      </c>
      <c r="S47" s="15" t="s">
        <v>79</v>
      </c>
      <c r="T47" s="15" t="s">
        <v>79</v>
      </c>
      <c r="U47" s="50">
        <v>1</v>
      </c>
      <c r="V47" s="50">
        <v>2</v>
      </c>
      <c r="W47" s="15" t="s">
        <v>79</v>
      </c>
      <c r="X47" s="50">
        <v>1</v>
      </c>
      <c r="Y47" s="1" t="s">
        <v>79</v>
      </c>
      <c r="Z47" s="15" t="s">
        <v>79</v>
      </c>
      <c r="AA47" s="50">
        <v>8</v>
      </c>
      <c r="AB47" s="1" t="s">
        <v>79</v>
      </c>
      <c r="AC47" s="15" t="s">
        <v>79</v>
      </c>
      <c r="AD47" s="50">
        <v>8</v>
      </c>
      <c r="AE47" s="16" t="s">
        <v>79</v>
      </c>
      <c r="AF47" s="73">
        <v>4</v>
      </c>
      <c r="AG47" s="74">
        <v>2</v>
      </c>
      <c r="AH47" s="74">
        <v>2</v>
      </c>
      <c r="AI47" s="75" t="s">
        <v>79</v>
      </c>
      <c r="AJ47" s="75" t="s">
        <v>79</v>
      </c>
      <c r="AK47" s="66" t="s">
        <v>79</v>
      </c>
    </row>
    <row r="48" spans="1:37" x14ac:dyDescent="0.2">
      <c r="A48" s="4" t="s">
        <v>51</v>
      </c>
      <c r="B48" s="42">
        <v>1.72E-2</v>
      </c>
      <c r="C48" s="51">
        <v>2.2599999999999999E-2</v>
      </c>
      <c r="D48" s="42">
        <v>1.21E-2</v>
      </c>
      <c r="E48" s="51">
        <v>2.29E-2</v>
      </c>
      <c r="F48" s="51">
        <v>5.4399999999999997E-2</v>
      </c>
      <c r="G48" s="51">
        <v>1.5800000000000002E-2</v>
      </c>
      <c r="H48" s="51">
        <v>1.1599999999999999E-2</v>
      </c>
      <c r="I48" s="51">
        <v>2.98E-2</v>
      </c>
      <c r="J48" s="51">
        <v>2.8400000000000002E-2</v>
      </c>
      <c r="K48" s="15" t="s">
        <v>79</v>
      </c>
      <c r="L48" s="15" t="s">
        <v>79</v>
      </c>
      <c r="M48" s="1" t="s">
        <v>79</v>
      </c>
      <c r="N48" s="15" t="s">
        <v>79</v>
      </c>
      <c r="O48" s="51">
        <v>2.5100000000000001E-2</v>
      </c>
      <c r="P48" s="51">
        <v>4.19E-2</v>
      </c>
      <c r="Q48" s="51">
        <v>6.2100000000000002E-2</v>
      </c>
      <c r="R48" s="15" t="s">
        <v>79</v>
      </c>
      <c r="S48" s="15" t="s">
        <v>79</v>
      </c>
      <c r="T48" s="15" t="s">
        <v>79</v>
      </c>
      <c r="U48" s="51">
        <v>1.9900000000000001E-2</v>
      </c>
      <c r="V48" s="51">
        <v>4.2000000000000003E-2</v>
      </c>
      <c r="W48" s="15" t="s">
        <v>79</v>
      </c>
      <c r="X48" s="52">
        <v>0.02</v>
      </c>
      <c r="Y48" s="1" t="s">
        <v>79</v>
      </c>
      <c r="Z48" s="15" t="s">
        <v>79</v>
      </c>
      <c r="AA48" s="51">
        <v>2.92E-2</v>
      </c>
      <c r="AB48" s="1" t="s">
        <v>79</v>
      </c>
      <c r="AC48" s="15" t="s">
        <v>79</v>
      </c>
      <c r="AD48" s="51">
        <v>2.4299999999999999E-2</v>
      </c>
      <c r="AE48" s="16" t="s">
        <v>79</v>
      </c>
      <c r="AF48" s="76">
        <v>1.7600000000000001E-2</v>
      </c>
      <c r="AG48" s="77">
        <v>1.11E-2</v>
      </c>
      <c r="AH48" s="77">
        <v>9.8000000000000004E-2</v>
      </c>
      <c r="AI48" s="75" t="s">
        <v>79</v>
      </c>
      <c r="AJ48" s="75" t="s">
        <v>79</v>
      </c>
      <c r="AK48" s="66" t="s">
        <v>79</v>
      </c>
    </row>
    <row r="49" spans="1:37" x14ac:dyDescent="0.2">
      <c r="A49" s="4" t="s">
        <v>120</v>
      </c>
      <c r="B49" s="39">
        <v>27</v>
      </c>
      <c r="C49" s="50">
        <v>14</v>
      </c>
      <c r="D49" s="39">
        <v>13</v>
      </c>
      <c r="E49" s="50">
        <v>4</v>
      </c>
      <c r="F49" s="50">
        <v>4</v>
      </c>
      <c r="G49" s="50">
        <v>4</v>
      </c>
      <c r="H49" s="50">
        <v>4</v>
      </c>
      <c r="I49" s="50">
        <v>3</v>
      </c>
      <c r="J49" s="50">
        <v>5</v>
      </c>
      <c r="K49" s="50">
        <v>1</v>
      </c>
      <c r="L49" s="15" t="s">
        <v>79</v>
      </c>
      <c r="M49" s="39">
        <v>1</v>
      </c>
      <c r="N49" s="50">
        <v>5</v>
      </c>
      <c r="O49" s="50">
        <v>2</v>
      </c>
      <c r="P49" s="50">
        <v>4</v>
      </c>
      <c r="Q49" s="50">
        <v>3</v>
      </c>
      <c r="R49" s="50">
        <v>1</v>
      </c>
      <c r="S49" s="50">
        <v>1</v>
      </c>
      <c r="T49" s="15" t="s">
        <v>79</v>
      </c>
      <c r="U49" s="50">
        <v>3</v>
      </c>
      <c r="V49" s="50">
        <v>4</v>
      </c>
      <c r="W49" s="50">
        <v>1</v>
      </c>
      <c r="X49" s="50">
        <v>2</v>
      </c>
      <c r="Y49" s="39">
        <v>1</v>
      </c>
      <c r="Z49" s="50">
        <v>3</v>
      </c>
      <c r="AA49" s="50">
        <v>22</v>
      </c>
      <c r="AB49" s="39">
        <v>2</v>
      </c>
      <c r="AC49" s="50">
        <v>3</v>
      </c>
      <c r="AD49" s="50">
        <v>23</v>
      </c>
      <c r="AE49" s="68">
        <v>1</v>
      </c>
      <c r="AF49" s="73">
        <v>11</v>
      </c>
      <c r="AG49" s="74">
        <v>15</v>
      </c>
      <c r="AH49" s="74">
        <v>1</v>
      </c>
      <c r="AI49" s="74">
        <v>1</v>
      </c>
      <c r="AJ49" s="75" t="s">
        <v>79</v>
      </c>
      <c r="AK49" s="66" t="s">
        <v>79</v>
      </c>
    </row>
    <row r="50" spans="1:37" x14ac:dyDescent="0.2">
      <c r="A50" s="9" t="s">
        <v>51</v>
      </c>
      <c r="B50" s="44">
        <v>5.6399999999999999E-2</v>
      </c>
      <c r="C50" s="45">
        <v>6.1899999999999997E-2</v>
      </c>
      <c r="D50" s="44">
        <v>5.1200000000000002E-2</v>
      </c>
      <c r="E50" s="45">
        <v>0.10730000000000001</v>
      </c>
      <c r="F50" s="45">
        <v>0.1046</v>
      </c>
      <c r="G50" s="45">
        <v>7.0199999999999999E-2</v>
      </c>
      <c r="H50" s="45">
        <v>5.7099999999999998E-2</v>
      </c>
      <c r="I50" s="45">
        <v>5.74E-2</v>
      </c>
      <c r="J50" s="45">
        <v>7.7200000000000005E-2</v>
      </c>
      <c r="K50" s="45">
        <v>2.2700000000000001E-2</v>
      </c>
      <c r="L50" s="10" t="s">
        <v>79</v>
      </c>
      <c r="M50" s="44">
        <v>2.9000000000000001E-2</v>
      </c>
      <c r="N50" s="45">
        <v>0.1241</v>
      </c>
      <c r="O50" s="45">
        <v>5.3900000000000003E-2</v>
      </c>
      <c r="P50" s="45">
        <v>7.17E-2</v>
      </c>
      <c r="Q50" s="45">
        <v>0.17430000000000001</v>
      </c>
      <c r="R50" s="45">
        <v>2.24E-2</v>
      </c>
      <c r="S50" s="45">
        <v>7.2400000000000006E-2</v>
      </c>
      <c r="T50" s="10" t="s">
        <v>79</v>
      </c>
      <c r="U50" s="45">
        <v>4.7300000000000002E-2</v>
      </c>
      <c r="V50" s="45">
        <v>8.0399999999999999E-2</v>
      </c>
      <c r="W50" s="45">
        <v>4.5699999999999998E-2</v>
      </c>
      <c r="X50" s="45">
        <v>6.1100000000000002E-2</v>
      </c>
      <c r="Y50" s="44">
        <v>2.06E-2</v>
      </c>
      <c r="Z50" s="45">
        <v>1.9199999999999998E-2</v>
      </c>
      <c r="AA50" s="45">
        <v>7.6700000000000004E-2</v>
      </c>
      <c r="AB50" s="44">
        <v>6.3700000000000007E-2</v>
      </c>
      <c r="AC50" s="45">
        <v>2.7400000000000001E-2</v>
      </c>
      <c r="AD50" s="45">
        <v>6.6500000000000004E-2</v>
      </c>
      <c r="AE50" s="45">
        <v>4.8899999999999999E-2</v>
      </c>
      <c r="AF50" s="71">
        <v>4.6300000000000001E-2</v>
      </c>
      <c r="AG50" s="72">
        <v>6.7199999999999996E-2</v>
      </c>
      <c r="AH50" s="72">
        <v>5.6099999999999997E-2</v>
      </c>
      <c r="AI50" s="72">
        <v>7.6799999999999993E-2</v>
      </c>
      <c r="AJ50" s="19" t="s">
        <v>79</v>
      </c>
      <c r="AK50" s="20" t="s">
        <v>79</v>
      </c>
    </row>
    <row r="51" spans="1:37" x14ac:dyDescent="0.2">
      <c r="A51" s="4" t="s">
        <v>80</v>
      </c>
      <c r="B51" s="39">
        <v>480</v>
      </c>
      <c r="C51" s="50">
        <v>232</v>
      </c>
      <c r="D51" s="39">
        <v>248</v>
      </c>
      <c r="E51" s="50">
        <v>42</v>
      </c>
      <c r="F51" s="50">
        <v>39</v>
      </c>
      <c r="G51" s="50">
        <v>63</v>
      </c>
      <c r="H51" s="50">
        <v>63</v>
      </c>
      <c r="I51" s="50">
        <v>56</v>
      </c>
      <c r="J51" s="50">
        <v>62</v>
      </c>
      <c r="K51" s="50">
        <v>48</v>
      </c>
      <c r="L51" s="50">
        <v>58</v>
      </c>
      <c r="M51" s="39">
        <v>48</v>
      </c>
      <c r="N51" s="50">
        <v>39</v>
      </c>
      <c r="O51" s="50">
        <v>32</v>
      </c>
      <c r="P51" s="50">
        <v>61</v>
      </c>
      <c r="Q51" s="50">
        <v>16</v>
      </c>
      <c r="R51" s="50">
        <v>63</v>
      </c>
      <c r="S51" s="50">
        <v>14</v>
      </c>
      <c r="T51" s="50">
        <v>43</v>
      </c>
      <c r="U51" s="50">
        <v>62</v>
      </c>
      <c r="V51" s="50">
        <v>44</v>
      </c>
      <c r="W51" s="50">
        <v>24</v>
      </c>
      <c r="X51" s="50">
        <v>40</v>
      </c>
      <c r="Y51" s="39">
        <v>40</v>
      </c>
      <c r="Z51" s="50">
        <v>162</v>
      </c>
      <c r="AA51" s="50">
        <v>283</v>
      </c>
      <c r="AB51" s="39">
        <v>36</v>
      </c>
      <c r="AC51" s="50">
        <v>110</v>
      </c>
      <c r="AD51" s="50">
        <v>340</v>
      </c>
      <c r="AE51" s="39">
        <v>30</v>
      </c>
      <c r="AF51" s="50">
        <v>230</v>
      </c>
      <c r="AG51" s="50">
        <v>217</v>
      </c>
      <c r="AH51" s="50">
        <v>18</v>
      </c>
      <c r="AI51" s="50">
        <v>11</v>
      </c>
      <c r="AJ51" s="50">
        <v>3</v>
      </c>
      <c r="AK51" s="80">
        <v>2</v>
      </c>
    </row>
    <row r="52" spans="1:37" x14ac:dyDescent="0.2">
      <c r="A52" s="9" t="s">
        <v>51</v>
      </c>
      <c r="B52" s="46">
        <v>1</v>
      </c>
      <c r="C52" s="47">
        <v>1</v>
      </c>
      <c r="D52" s="46">
        <v>1</v>
      </c>
      <c r="E52" s="47">
        <v>1</v>
      </c>
      <c r="F52" s="47">
        <v>1</v>
      </c>
      <c r="G52" s="47">
        <v>1</v>
      </c>
      <c r="H52" s="47">
        <v>1</v>
      </c>
      <c r="I52" s="47">
        <v>1</v>
      </c>
      <c r="J52" s="47">
        <v>1</v>
      </c>
      <c r="K52" s="47">
        <v>1</v>
      </c>
      <c r="L52" s="47">
        <v>1</v>
      </c>
      <c r="M52" s="46">
        <v>1</v>
      </c>
      <c r="N52" s="47">
        <v>1</v>
      </c>
      <c r="O52" s="47">
        <v>1</v>
      </c>
      <c r="P52" s="47">
        <v>1</v>
      </c>
      <c r="Q52" s="47">
        <v>1</v>
      </c>
      <c r="R52" s="47">
        <v>1</v>
      </c>
      <c r="S52" s="47">
        <v>1</v>
      </c>
      <c r="T52" s="47">
        <v>1</v>
      </c>
      <c r="U52" s="47">
        <v>1</v>
      </c>
      <c r="V52" s="47">
        <v>1</v>
      </c>
      <c r="W52" s="47">
        <v>1</v>
      </c>
      <c r="X52" s="47">
        <v>1</v>
      </c>
      <c r="Y52" s="46">
        <v>1</v>
      </c>
      <c r="Z52" s="47">
        <v>1</v>
      </c>
      <c r="AA52" s="47">
        <v>1</v>
      </c>
      <c r="AB52" s="46">
        <v>1</v>
      </c>
      <c r="AC52" s="47">
        <v>1</v>
      </c>
      <c r="AD52" s="47">
        <v>1</v>
      </c>
      <c r="AE52" s="46">
        <v>1</v>
      </c>
      <c r="AF52" s="47">
        <v>1</v>
      </c>
      <c r="AG52" s="47">
        <v>1</v>
      </c>
      <c r="AH52" s="47">
        <v>1</v>
      </c>
      <c r="AI52" s="47">
        <v>1</v>
      </c>
      <c r="AJ52" s="47">
        <v>1</v>
      </c>
      <c r="AK52" s="64">
        <v>1</v>
      </c>
    </row>
  </sheetData>
  <mergeCells count="8">
    <mergeCell ref="AC9:AE9"/>
    <mergeCell ref="AF9:AK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2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207</v>
      </c>
    </row>
    <row r="6" spans="1:38" ht="42" customHeight="1" x14ac:dyDescent="0.2">
      <c r="A6" s="57" t="s">
        <v>155</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4" t="s">
        <v>67</v>
      </c>
      <c r="B13" s="39">
        <v>404</v>
      </c>
      <c r="C13" s="50">
        <v>187</v>
      </c>
      <c r="D13" s="39">
        <v>217</v>
      </c>
      <c r="E13" s="50">
        <v>15</v>
      </c>
      <c r="F13" s="50">
        <v>15</v>
      </c>
      <c r="G13" s="50">
        <v>38</v>
      </c>
      <c r="H13" s="50">
        <v>35</v>
      </c>
      <c r="I13" s="50">
        <v>55</v>
      </c>
      <c r="J13" s="50">
        <v>46</v>
      </c>
      <c r="K13" s="50">
        <v>62</v>
      </c>
      <c r="L13" s="50">
        <v>63</v>
      </c>
      <c r="M13" s="39">
        <v>75</v>
      </c>
      <c r="N13" s="50">
        <v>34</v>
      </c>
      <c r="O13" s="50">
        <v>28</v>
      </c>
      <c r="P13" s="50">
        <v>36</v>
      </c>
      <c r="Q13" s="50">
        <v>22</v>
      </c>
      <c r="R13" s="50">
        <v>50</v>
      </c>
      <c r="S13" s="50">
        <v>10</v>
      </c>
      <c r="T13" s="50">
        <v>41</v>
      </c>
      <c r="U13" s="50">
        <v>59</v>
      </c>
      <c r="V13" s="50">
        <v>43</v>
      </c>
      <c r="W13" s="50">
        <v>14</v>
      </c>
      <c r="X13" s="50">
        <v>27</v>
      </c>
      <c r="Y13" s="39">
        <v>39</v>
      </c>
      <c r="Z13" s="50">
        <v>404</v>
      </c>
      <c r="AA13" s="15" t="s">
        <v>79</v>
      </c>
      <c r="AB13" s="1" t="s">
        <v>79</v>
      </c>
      <c r="AC13" s="50">
        <v>236</v>
      </c>
      <c r="AD13" s="50">
        <v>157</v>
      </c>
      <c r="AE13" s="39">
        <v>11</v>
      </c>
      <c r="AF13" s="50">
        <v>188</v>
      </c>
      <c r="AG13" s="50">
        <v>176</v>
      </c>
      <c r="AH13" s="50">
        <v>24</v>
      </c>
      <c r="AI13" s="50">
        <v>7</v>
      </c>
      <c r="AJ13" s="50">
        <v>4</v>
      </c>
      <c r="AK13" s="50">
        <v>1</v>
      </c>
      <c r="AL13" s="39">
        <v>4</v>
      </c>
    </row>
    <row r="14" spans="1:38" x14ac:dyDescent="0.2">
      <c r="A14" s="4" t="s">
        <v>51</v>
      </c>
      <c r="B14" s="42">
        <v>0.20130000000000001</v>
      </c>
      <c r="C14" s="51">
        <v>0.19220000000000001</v>
      </c>
      <c r="D14" s="42">
        <v>0.21179999999999999</v>
      </c>
      <c r="E14" s="51">
        <v>7.2700000000000001E-2</v>
      </c>
      <c r="F14" s="51">
        <v>7.4700000000000003E-2</v>
      </c>
      <c r="G14" s="51">
        <v>0.1789</v>
      </c>
      <c r="H14" s="51">
        <v>0.1595</v>
      </c>
      <c r="I14" s="51">
        <v>0.24249999999999999</v>
      </c>
      <c r="J14" s="51">
        <v>0.2016</v>
      </c>
      <c r="K14" s="51">
        <v>0.26740000000000003</v>
      </c>
      <c r="L14" s="51">
        <v>0.26350000000000001</v>
      </c>
      <c r="M14" s="42">
        <v>0.30830000000000002</v>
      </c>
      <c r="N14" s="51">
        <v>0.20230000000000001</v>
      </c>
      <c r="O14" s="51">
        <v>0.18179999999999999</v>
      </c>
      <c r="P14" s="51">
        <v>0.13919999999999999</v>
      </c>
      <c r="Q14" s="51">
        <v>0.26419999999999999</v>
      </c>
      <c r="R14" s="51">
        <v>0.22520000000000001</v>
      </c>
      <c r="S14" s="51">
        <v>0.16880000000000001</v>
      </c>
      <c r="T14" s="51">
        <v>0.24779999999999999</v>
      </c>
      <c r="U14" s="51">
        <v>0.22040000000000001</v>
      </c>
      <c r="V14" s="51">
        <v>0.26400000000000001</v>
      </c>
      <c r="W14" s="51">
        <v>0.14580000000000001</v>
      </c>
      <c r="X14" s="51">
        <v>0.1469</v>
      </c>
      <c r="Y14" s="42">
        <v>0.22120000000000001</v>
      </c>
      <c r="Z14" s="52">
        <v>1</v>
      </c>
      <c r="AA14" s="15" t="s">
        <v>79</v>
      </c>
      <c r="AB14" s="1" t="s">
        <v>79</v>
      </c>
      <c r="AC14" s="51">
        <v>0.94420000000000004</v>
      </c>
      <c r="AD14" s="51">
        <v>9.4399999999999998E-2</v>
      </c>
      <c r="AE14" s="42">
        <v>0.1172</v>
      </c>
      <c r="AF14" s="51">
        <v>0.23799999999999999</v>
      </c>
      <c r="AG14" s="51">
        <v>0.18110000000000001</v>
      </c>
      <c r="AH14" s="51">
        <v>0.1812</v>
      </c>
      <c r="AI14" s="51">
        <v>0.14949999999999999</v>
      </c>
      <c r="AJ14" s="51">
        <v>0.27029999999999998</v>
      </c>
      <c r="AK14" s="51">
        <v>4.53E-2</v>
      </c>
      <c r="AL14" s="42">
        <v>0.1166</v>
      </c>
    </row>
    <row r="15" spans="1:38" x14ac:dyDescent="0.2">
      <c r="A15" s="4" t="s">
        <v>68</v>
      </c>
      <c r="B15" s="39">
        <v>1491</v>
      </c>
      <c r="C15" s="50">
        <v>736</v>
      </c>
      <c r="D15" s="39">
        <v>747</v>
      </c>
      <c r="E15" s="50">
        <v>171</v>
      </c>
      <c r="F15" s="50">
        <v>177</v>
      </c>
      <c r="G15" s="50">
        <v>166</v>
      </c>
      <c r="H15" s="50">
        <v>169</v>
      </c>
      <c r="I15" s="50">
        <v>160</v>
      </c>
      <c r="J15" s="50">
        <v>169</v>
      </c>
      <c r="K15" s="50">
        <v>161</v>
      </c>
      <c r="L15" s="50">
        <v>164</v>
      </c>
      <c r="M15" s="39">
        <v>155</v>
      </c>
      <c r="N15" s="50">
        <v>130</v>
      </c>
      <c r="O15" s="50">
        <v>119</v>
      </c>
      <c r="P15" s="50">
        <v>208</v>
      </c>
      <c r="Q15" s="50">
        <v>59</v>
      </c>
      <c r="R15" s="50">
        <v>161</v>
      </c>
      <c r="S15" s="50">
        <v>42</v>
      </c>
      <c r="T15" s="50">
        <v>113</v>
      </c>
      <c r="U15" s="50">
        <v>186</v>
      </c>
      <c r="V15" s="50">
        <v>113</v>
      </c>
      <c r="W15" s="50">
        <v>77</v>
      </c>
      <c r="X15" s="50">
        <v>152</v>
      </c>
      <c r="Y15" s="39">
        <v>126</v>
      </c>
      <c r="Z15" s="15" t="s">
        <v>79</v>
      </c>
      <c r="AA15" s="50">
        <v>1491</v>
      </c>
      <c r="AB15" s="1" t="s">
        <v>79</v>
      </c>
      <c r="AC15" s="50">
        <v>14</v>
      </c>
      <c r="AD15" s="50">
        <v>1473</v>
      </c>
      <c r="AE15" s="39">
        <v>3</v>
      </c>
      <c r="AF15" s="50">
        <v>557</v>
      </c>
      <c r="AG15" s="50">
        <v>750</v>
      </c>
      <c r="AH15" s="50">
        <v>103</v>
      </c>
      <c r="AI15" s="50">
        <v>38</v>
      </c>
      <c r="AJ15" s="50">
        <v>9</v>
      </c>
      <c r="AK15" s="50">
        <v>11</v>
      </c>
      <c r="AL15" s="39">
        <v>23</v>
      </c>
    </row>
    <row r="16" spans="1:38" x14ac:dyDescent="0.2">
      <c r="A16" s="4" t="s">
        <v>51</v>
      </c>
      <c r="B16" s="42">
        <v>0.74309999999999998</v>
      </c>
      <c r="C16" s="51">
        <v>0.75700000000000001</v>
      </c>
      <c r="D16" s="42">
        <v>0.72860000000000003</v>
      </c>
      <c r="E16" s="51">
        <v>0.85450000000000004</v>
      </c>
      <c r="F16" s="51">
        <v>0.85970000000000002</v>
      </c>
      <c r="G16" s="51">
        <v>0.78100000000000003</v>
      </c>
      <c r="H16" s="51">
        <v>0.77639999999999998</v>
      </c>
      <c r="I16" s="51">
        <v>0.70499999999999996</v>
      </c>
      <c r="J16" s="51">
        <v>0.73719999999999997</v>
      </c>
      <c r="K16" s="51">
        <v>0.69530000000000003</v>
      </c>
      <c r="L16" s="51">
        <v>0.68059999999999998</v>
      </c>
      <c r="M16" s="42">
        <v>0.63800000000000001</v>
      </c>
      <c r="N16" s="51">
        <v>0.76060000000000005</v>
      </c>
      <c r="O16" s="51">
        <v>0.78339999999999999</v>
      </c>
      <c r="P16" s="51">
        <v>0.80679999999999996</v>
      </c>
      <c r="Q16" s="51">
        <v>0.7087</v>
      </c>
      <c r="R16" s="51">
        <v>0.72270000000000001</v>
      </c>
      <c r="S16" s="51">
        <v>0.72709999999999997</v>
      </c>
      <c r="T16" s="51">
        <v>0.68620000000000003</v>
      </c>
      <c r="U16" s="51">
        <v>0.69889999999999997</v>
      </c>
      <c r="V16" s="51">
        <v>0.69220000000000004</v>
      </c>
      <c r="W16" s="51">
        <v>0.78959999999999997</v>
      </c>
      <c r="X16" s="51">
        <v>0.8145</v>
      </c>
      <c r="Y16" s="42">
        <v>0.71109999999999995</v>
      </c>
      <c r="Z16" s="15" t="s">
        <v>79</v>
      </c>
      <c r="AA16" s="52">
        <v>1</v>
      </c>
      <c r="AB16" s="1" t="s">
        <v>79</v>
      </c>
      <c r="AC16" s="51">
        <v>5.5800000000000002E-2</v>
      </c>
      <c r="AD16" s="51">
        <v>0.88439999999999996</v>
      </c>
      <c r="AE16" s="42">
        <v>3.7699999999999997E-2</v>
      </c>
      <c r="AF16" s="51">
        <v>0.70409999999999995</v>
      </c>
      <c r="AG16" s="51">
        <v>0.77029999999999998</v>
      </c>
      <c r="AH16" s="51">
        <v>0.78969999999999996</v>
      </c>
      <c r="AI16" s="51">
        <v>0.80349999999999999</v>
      </c>
      <c r="AJ16" s="51">
        <v>0.58889999999999998</v>
      </c>
      <c r="AK16" s="51">
        <v>0.64970000000000006</v>
      </c>
      <c r="AL16" s="42">
        <v>0.72150000000000003</v>
      </c>
    </row>
    <row r="17" spans="1:38" x14ac:dyDescent="0.2">
      <c r="A17" s="4" t="s">
        <v>69</v>
      </c>
      <c r="B17" s="39">
        <v>112</v>
      </c>
      <c r="C17" s="50">
        <v>49</v>
      </c>
      <c r="D17" s="39">
        <v>61</v>
      </c>
      <c r="E17" s="50">
        <v>15</v>
      </c>
      <c r="F17" s="50">
        <v>13</v>
      </c>
      <c r="G17" s="50">
        <v>9</v>
      </c>
      <c r="H17" s="50">
        <v>14</v>
      </c>
      <c r="I17" s="50">
        <v>12</v>
      </c>
      <c r="J17" s="50">
        <v>14</v>
      </c>
      <c r="K17" s="50">
        <v>9</v>
      </c>
      <c r="L17" s="50">
        <v>13</v>
      </c>
      <c r="M17" s="39">
        <v>13</v>
      </c>
      <c r="N17" s="50">
        <v>6</v>
      </c>
      <c r="O17" s="50">
        <v>5</v>
      </c>
      <c r="P17" s="50">
        <v>14</v>
      </c>
      <c r="Q17" s="50">
        <v>2</v>
      </c>
      <c r="R17" s="50">
        <v>12</v>
      </c>
      <c r="S17" s="50">
        <v>6</v>
      </c>
      <c r="T17" s="50">
        <v>11</v>
      </c>
      <c r="U17" s="50">
        <v>22</v>
      </c>
      <c r="V17" s="50">
        <v>7</v>
      </c>
      <c r="W17" s="50">
        <v>6</v>
      </c>
      <c r="X17" s="50">
        <v>7</v>
      </c>
      <c r="Y17" s="39">
        <v>12</v>
      </c>
      <c r="Z17" s="15" t="s">
        <v>79</v>
      </c>
      <c r="AA17" s="15" t="s">
        <v>79</v>
      </c>
      <c r="AB17" s="39">
        <v>112</v>
      </c>
      <c r="AC17" s="15" t="s">
        <v>79</v>
      </c>
      <c r="AD17" s="50">
        <v>35</v>
      </c>
      <c r="AE17" s="39">
        <v>76</v>
      </c>
      <c r="AF17" s="50">
        <v>46</v>
      </c>
      <c r="AG17" s="50">
        <v>47</v>
      </c>
      <c r="AH17" s="50">
        <v>4</v>
      </c>
      <c r="AI17" s="50">
        <v>2</v>
      </c>
      <c r="AJ17" s="50">
        <v>2</v>
      </c>
      <c r="AK17" s="50">
        <v>5</v>
      </c>
      <c r="AL17" s="39">
        <v>5</v>
      </c>
    </row>
    <row r="18" spans="1:38" x14ac:dyDescent="0.2">
      <c r="A18" s="9" t="s">
        <v>51</v>
      </c>
      <c r="B18" s="44">
        <v>5.5599999999999997E-2</v>
      </c>
      <c r="C18" s="45">
        <v>5.0900000000000001E-2</v>
      </c>
      <c r="D18" s="44">
        <v>5.96E-2</v>
      </c>
      <c r="E18" s="45">
        <v>7.2800000000000004E-2</v>
      </c>
      <c r="F18" s="45">
        <v>6.5699999999999995E-2</v>
      </c>
      <c r="G18" s="47">
        <v>0.04</v>
      </c>
      <c r="H18" s="45">
        <v>6.4100000000000004E-2</v>
      </c>
      <c r="I18" s="45">
        <v>5.2499999999999998E-2</v>
      </c>
      <c r="J18" s="45">
        <v>6.1199999999999997E-2</v>
      </c>
      <c r="K18" s="45">
        <v>3.73E-2</v>
      </c>
      <c r="L18" s="45">
        <v>5.5899999999999998E-2</v>
      </c>
      <c r="M18" s="44">
        <v>5.3699999999999998E-2</v>
      </c>
      <c r="N18" s="45">
        <v>3.7199999999999997E-2</v>
      </c>
      <c r="O18" s="45">
        <v>3.4799999999999998E-2</v>
      </c>
      <c r="P18" s="45">
        <v>5.3999999999999999E-2</v>
      </c>
      <c r="Q18" s="45">
        <v>2.7099999999999999E-2</v>
      </c>
      <c r="R18" s="45">
        <v>5.1999999999999998E-2</v>
      </c>
      <c r="S18" s="45">
        <v>0.1041</v>
      </c>
      <c r="T18" s="45">
        <v>6.6100000000000006E-2</v>
      </c>
      <c r="U18" s="45">
        <v>8.0699999999999994E-2</v>
      </c>
      <c r="V18" s="45">
        <v>4.3799999999999999E-2</v>
      </c>
      <c r="W18" s="45">
        <v>6.4600000000000005E-2</v>
      </c>
      <c r="X18" s="45">
        <v>3.8600000000000002E-2</v>
      </c>
      <c r="Y18" s="44">
        <v>6.7699999999999996E-2</v>
      </c>
      <c r="Z18" s="10" t="s">
        <v>79</v>
      </c>
      <c r="AA18" s="10" t="s">
        <v>79</v>
      </c>
      <c r="AB18" s="46">
        <v>1</v>
      </c>
      <c r="AC18" s="10" t="s">
        <v>79</v>
      </c>
      <c r="AD18" s="45">
        <v>2.12E-2</v>
      </c>
      <c r="AE18" s="44">
        <v>0.84509999999999996</v>
      </c>
      <c r="AF18" s="45">
        <v>5.79E-2</v>
      </c>
      <c r="AG18" s="45">
        <v>4.87E-2</v>
      </c>
      <c r="AH18" s="45">
        <v>2.9100000000000001E-2</v>
      </c>
      <c r="AI18" s="45">
        <v>4.7E-2</v>
      </c>
      <c r="AJ18" s="45">
        <v>0.14069999999999999</v>
      </c>
      <c r="AK18" s="45">
        <v>0.3049</v>
      </c>
      <c r="AL18" s="44">
        <v>0.16189999999999999</v>
      </c>
    </row>
    <row r="19" spans="1:38" x14ac:dyDescent="0.2">
      <c r="A19" s="4" t="s">
        <v>80</v>
      </c>
      <c r="B19" s="39">
        <v>2006</v>
      </c>
      <c r="C19" s="50">
        <v>972</v>
      </c>
      <c r="D19" s="39">
        <v>1025</v>
      </c>
      <c r="E19" s="50">
        <v>200</v>
      </c>
      <c r="F19" s="50">
        <v>205</v>
      </c>
      <c r="G19" s="50">
        <v>213</v>
      </c>
      <c r="H19" s="50">
        <v>218</v>
      </c>
      <c r="I19" s="50">
        <v>227</v>
      </c>
      <c r="J19" s="50">
        <v>229</v>
      </c>
      <c r="K19" s="50">
        <v>231</v>
      </c>
      <c r="L19" s="50">
        <v>241</v>
      </c>
      <c r="M19" s="39">
        <v>243</v>
      </c>
      <c r="N19" s="50">
        <v>171</v>
      </c>
      <c r="O19" s="50">
        <v>152</v>
      </c>
      <c r="P19" s="50">
        <v>258</v>
      </c>
      <c r="Q19" s="50">
        <v>84</v>
      </c>
      <c r="R19" s="50">
        <v>223</v>
      </c>
      <c r="S19" s="50">
        <v>58</v>
      </c>
      <c r="T19" s="50">
        <v>165</v>
      </c>
      <c r="U19" s="50">
        <v>266</v>
      </c>
      <c r="V19" s="50">
        <v>164</v>
      </c>
      <c r="W19" s="50">
        <v>98</v>
      </c>
      <c r="X19" s="50">
        <v>186</v>
      </c>
      <c r="Y19" s="39">
        <v>177</v>
      </c>
      <c r="Z19" s="50">
        <v>404</v>
      </c>
      <c r="AA19" s="50">
        <v>1491</v>
      </c>
      <c r="AB19" s="39">
        <v>112</v>
      </c>
      <c r="AC19" s="50">
        <v>250</v>
      </c>
      <c r="AD19" s="50">
        <v>1666</v>
      </c>
      <c r="AE19" s="39">
        <v>90</v>
      </c>
      <c r="AF19" s="50">
        <v>791</v>
      </c>
      <c r="AG19" s="50">
        <v>973</v>
      </c>
      <c r="AH19" s="50">
        <v>130</v>
      </c>
      <c r="AI19" s="50">
        <v>47</v>
      </c>
      <c r="AJ19" s="50">
        <v>15</v>
      </c>
      <c r="AK19" s="50">
        <v>16</v>
      </c>
      <c r="AL19" s="39">
        <v>32</v>
      </c>
    </row>
    <row r="20" spans="1:38" x14ac:dyDescent="0.2">
      <c r="A20" s="9" t="s">
        <v>51</v>
      </c>
      <c r="B20" s="46">
        <v>1</v>
      </c>
      <c r="C20" s="47">
        <v>1</v>
      </c>
      <c r="D20" s="46">
        <v>1</v>
      </c>
      <c r="E20" s="47">
        <v>1</v>
      </c>
      <c r="F20" s="47">
        <v>1</v>
      </c>
      <c r="G20" s="47">
        <v>1</v>
      </c>
      <c r="H20" s="47">
        <v>1</v>
      </c>
      <c r="I20" s="47">
        <v>1</v>
      </c>
      <c r="J20" s="47">
        <v>1</v>
      </c>
      <c r="K20" s="47">
        <v>1</v>
      </c>
      <c r="L20" s="47">
        <v>1</v>
      </c>
      <c r="M20" s="46">
        <v>1</v>
      </c>
      <c r="N20" s="47">
        <v>1</v>
      </c>
      <c r="O20" s="47">
        <v>1</v>
      </c>
      <c r="P20" s="47">
        <v>1</v>
      </c>
      <c r="Q20" s="47">
        <v>1</v>
      </c>
      <c r="R20" s="47">
        <v>1</v>
      </c>
      <c r="S20" s="47">
        <v>1</v>
      </c>
      <c r="T20" s="47">
        <v>1</v>
      </c>
      <c r="U20" s="47">
        <v>1</v>
      </c>
      <c r="V20" s="47">
        <v>1</v>
      </c>
      <c r="W20" s="47">
        <v>1</v>
      </c>
      <c r="X20" s="47">
        <v>1</v>
      </c>
      <c r="Y20" s="46">
        <v>1</v>
      </c>
      <c r="Z20" s="47">
        <v>1</v>
      </c>
      <c r="AA20" s="47">
        <v>1</v>
      </c>
      <c r="AB20" s="46">
        <v>1</v>
      </c>
      <c r="AC20" s="47">
        <v>1</v>
      </c>
      <c r="AD20" s="47">
        <v>1</v>
      </c>
      <c r="AE20" s="46">
        <v>1</v>
      </c>
      <c r="AF20" s="47">
        <v>1</v>
      </c>
      <c r="AG20" s="47">
        <v>1</v>
      </c>
      <c r="AH20" s="47">
        <v>1</v>
      </c>
      <c r="AI20" s="47">
        <v>1</v>
      </c>
      <c r="AJ20" s="47">
        <v>1</v>
      </c>
      <c r="AK20" s="47">
        <v>1</v>
      </c>
      <c r="AL20"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20"/>
  <sheetViews>
    <sheetView workbookViewId="0"/>
  </sheetViews>
  <sheetFormatPr defaultRowHeight="12.75" x14ac:dyDescent="0.2"/>
  <cols>
    <col min="1" max="1" width="30.7109375" customWidth="1"/>
  </cols>
  <sheetData>
    <row r="1" spans="1:38" ht="23.25" x14ac:dyDescent="0.35">
      <c r="A1" s="2" t="s">
        <v>47</v>
      </c>
    </row>
    <row r="2" spans="1:38" ht="18" x14ac:dyDescent="0.25">
      <c r="A2" s="3" t="s">
        <v>48</v>
      </c>
    </row>
    <row r="3" spans="1:38" x14ac:dyDescent="0.2">
      <c r="A3" s="12" t="s">
        <v>165</v>
      </c>
    </row>
    <row r="5" spans="1:38" x14ac:dyDescent="0.2">
      <c r="A5" s="7" t="s">
        <v>23</v>
      </c>
    </row>
    <row r="6" spans="1:38" ht="42" customHeight="1" x14ac:dyDescent="0.2">
      <c r="A6" s="57" t="s">
        <v>156</v>
      </c>
      <c r="B6" s="58"/>
      <c r="C6" s="58"/>
      <c r="D6" s="58"/>
      <c r="E6" s="58"/>
      <c r="F6" s="58"/>
      <c r="G6" s="58"/>
      <c r="H6" s="58"/>
      <c r="I6" s="58"/>
      <c r="J6" s="58"/>
      <c r="K6" s="58"/>
      <c r="L6" s="58"/>
      <c r="M6" s="58"/>
      <c r="N6" s="58"/>
      <c r="O6" s="58"/>
      <c r="P6" s="58"/>
      <c r="Q6" s="58"/>
      <c r="R6" s="58"/>
      <c r="S6" s="58"/>
      <c r="T6" s="58"/>
      <c r="U6" s="58"/>
      <c r="V6" s="58"/>
      <c r="W6" s="58"/>
      <c r="X6" s="58"/>
      <c r="Y6" s="58"/>
      <c r="Z6" s="58"/>
    </row>
    <row r="7" spans="1:38" x14ac:dyDescent="0.2">
      <c r="A7" s="57" t="s">
        <v>50</v>
      </c>
      <c r="B7" s="58"/>
      <c r="C7" s="58"/>
      <c r="D7" s="58"/>
      <c r="E7" s="58"/>
      <c r="F7" s="58"/>
      <c r="G7" s="58"/>
      <c r="H7" s="58"/>
      <c r="I7" s="58"/>
      <c r="J7" s="58"/>
      <c r="K7" s="58"/>
      <c r="L7" s="58"/>
      <c r="M7" s="58"/>
      <c r="N7" s="58"/>
      <c r="O7" s="58"/>
      <c r="P7" s="58"/>
      <c r="Q7" s="58"/>
      <c r="R7" s="58"/>
      <c r="S7" s="58"/>
      <c r="T7" s="58"/>
      <c r="U7" s="58"/>
      <c r="V7" s="58"/>
      <c r="W7" s="58"/>
      <c r="X7" s="58"/>
      <c r="Y7" s="58"/>
      <c r="Z7" s="58"/>
    </row>
    <row r="9" spans="1:38" ht="30" customHeight="1" x14ac:dyDescent="0.2">
      <c r="A9" s="6"/>
      <c r="B9" s="5"/>
      <c r="C9" s="55" t="s">
        <v>81</v>
      </c>
      <c r="D9" s="56"/>
      <c r="E9" s="55" t="s">
        <v>82</v>
      </c>
      <c r="F9" s="55"/>
      <c r="G9" s="55"/>
      <c r="H9" s="55"/>
      <c r="I9" s="55"/>
      <c r="J9" s="55"/>
      <c r="K9" s="55"/>
      <c r="L9" s="55"/>
      <c r="M9" s="56"/>
      <c r="N9" s="55" t="s">
        <v>83</v>
      </c>
      <c r="O9" s="55"/>
      <c r="P9" s="55"/>
      <c r="Q9" s="55"/>
      <c r="R9" s="55"/>
      <c r="S9" s="55"/>
      <c r="T9" s="55"/>
      <c r="U9" s="55"/>
      <c r="V9" s="55"/>
      <c r="W9" s="55"/>
      <c r="X9" s="55"/>
      <c r="Y9" s="56"/>
      <c r="Z9" s="55" t="s">
        <v>84</v>
      </c>
      <c r="AA9" s="55"/>
      <c r="AB9" s="56"/>
      <c r="AC9" s="55" t="s">
        <v>85</v>
      </c>
      <c r="AD9" s="55"/>
      <c r="AE9" s="56"/>
      <c r="AF9" s="55" t="s">
        <v>86</v>
      </c>
      <c r="AG9" s="55"/>
      <c r="AH9" s="55"/>
      <c r="AI9" s="55"/>
      <c r="AJ9" s="55"/>
      <c r="AK9" s="55"/>
      <c r="AL9" s="56"/>
    </row>
    <row r="10" spans="1:38" ht="76.5" x14ac:dyDescent="0.2">
      <c r="A10" s="5" t="s">
        <v>51</v>
      </c>
      <c r="B10" s="11" t="s">
        <v>52</v>
      </c>
      <c r="C10" s="6" t="s">
        <v>53</v>
      </c>
      <c r="D10" s="5" t="s">
        <v>54</v>
      </c>
      <c r="E10" s="48">
        <v>16</v>
      </c>
      <c r="F10" s="48">
        <v>17</v>
      </c>
      <c r="G10" s="48">
        <v>18</v>
      </c>
      <c r="H10" s="48">
        <v>19</v>
      </c>
      <c r="I10" s="48">
        <v>20</v>
      </c>
      <c r="J10" s="48">
        <v>21</v>
      </c>
      <c r="K10" s="48">
        <v>22</v>
      </c>
      <c r="L10" s="48">
        <v>23</v>
      </c>
      <c r="M10" s="49">
        <v>24</v>
      </c>
      <c r="N10" s="6" t="s">
        <v>55</v>
      </c>
      <c r="O10" s="6" t="s">
        <v>56</v>
      </c>
      <c r="P10" s="6" t="s">
        <v>57</v>
      </c>
      <c r="Q10" s="6" t="s">
        <v>58</v>
      </c>
      <c r="R10" s="6" t="s">
        <v>59</v>
      </c>
      <c r="S10" s="6" t="s">
        <v>60</v>
      </c>
      <c r="T10" s="6" t="s">
        <v>61</v>
      </c>
      <c r="U10" s="6" t="s">
        <v>62</v>
      </c>
      <c r="V10" s="6" t="s">
        <v>63</v>
      </c>
      <c r="W10" s="6" t="s">
        <v>64</v>
      </c>
      <c r="X10" s="6" t="s">
        <v>65</v>
      </c>
      <c r="Y10" s="5" t="s">
        <v>66</v>
      </c>
      <c r="Z10" s="6" t="s">
        <v>67</v>
      </c>
      <c r="AA10" s="6" t="s">
        <v>68</v>
      </c>
      <c r="AB10" s="5" t="s">
        <v>69</v>
      </c>
      <c r="AC10" s="6" t="s">
        <v>67</v>
      </c>
      <c r="AD10" s="6" t="s">
        <v>68</v>
      </c>
      <c r="AE10" s="5" t="s">
        <v>69</v>
      </c>
      <c r="AF10" s="6" t="s">
        <v>70</v>
      </c>
      <c r="AG10" s="6" t="s">
        <v>71</v>
      </c>
      <c r="AH10" s="6" t="s">
        <v>72</v>
      </c>
      <c r="AI10" s="6" t="s">
        <v>73</v>
      </c>
      <c r="AJ10" s="6" t="s">
        <v>74</v>
      </c>
      <c r="AK10" s="6" t="s">
        <v>75</v>
      </c>
      <c r="AL10" s="5" t="s">
        <v>76</v>
      </c>
    </row>
    <row r="11" spans="1:38" x14ac:dyDescent="0.2">
      <c r="A11" s="4" t="s">
        <v>77</v>
      </c>
      <c r="B11" s="39">
        <v>2006</v>
      </c>
      <c r="C11" s="50">
        <v>1083</v>
      </c>
      <c r="D11" s="39">
        <v>914</v>
      </c>
      <c r="E11" s="50">
        <v>163</v>
      </c>
      <c r="F11" s="50">
        <v>178</v>
      </c>
      <c r="G11" s="50">
        <v>290</v>
      </c>
      <c r="H11" s="50">
        <v>235</v>
      </c>
      <c r="I11" s="50">
        <v>251</v>
      </c>
      <c r="J11" s="50">
        <v>283</v>
      </c>
      <c r="K11" s="50">
        <v>228</v>
      </c>
      <c r="L11" s="50">
        <v>177</v>
      </c>
      <c r="M11" s="39">
        <v>201</v>
      </c>
      <c r="N11" s="50">
        <v>185</v>
      </c>
      <c r="O11" s="50">
        <v>154</v>
      </c>
      <c r="P11" s="50">
        <v>295</v>
      </c>
      <c r="Q11" s="50">
        <v>54</v>
      </c>
      <c r="R11" s="50">
        <v>219</v>
      </c>
      <c r="S11" s="50">
        <v>40</v>
      </c>
      <c r="T11" s="50">
        <v>148</v>
      </c>
      <c r="U11" s="50">
        <v>271</v>
      </c>
      <c r="V11" s="50">
        <v>158</v>
      </c>
      <c r="W11" s="50">
        <v>89</v>
      </c>
      <c r="X11" s="50">
        <v>212</v>
      </c>
      <c r="Y11" s="39">
        <v>177</v>
      </c>
      <c r="Z11" s="50">
        <v>394</v>
      </c>
      <c r="AA11" s="50">
        <v>1504</v>
      </c>
      <c r="AB11" s="39">
        <v>108</v>
      </c>
      <c r="AC11" s="50">
        <v>242</v>
      </c>
      <c r="AD11" s="50">
        <v>1678</v>
      </c>
      <c r="AE11" s="39">
        <v>86</v>
      </c>
      <c r="AF11" s="50">
        <v>807</v>
      </c>
      <c r="AG11" s="50">
        <v>965</v>
      </c>
      <c r="AH11" s="50">
        <v>125</v>
      </c>
      <c r="AI11" s="50">
        <v>45</v>
      </c>
      <c r="AJ11" s="50">
        <v>15</v>
      </c>
      <c r="AK11" s="50">
        <v>16</v>
      </c>
      <c r="AL11" s="39">
        <v>33</v>
      </c>
    </row>
    <row r="12" spans="1:38" x14ac:dyDescent="0.2">
      <c r="A12" s="9" t="s">
        <v>78</v>
      </c>
      <c r="B12" s="40">
        <v>2006</v>
      </c>
      <c r="C12" s="41">
        <v>972</v>
      </c>
      <c r="D12" s="40">
        <v>1025</v>
      </c>
      <c r="E12" s="41">
        <v>200</v>
      </c>
      <c r="F12" s="41">
        <v>205</v>
      </c>
      <c r="G12" s="41">
        <v>213</v>
      </c>
      <c r="H12" s="41">
        <v>218</v>
      </c>
      <c r="I12" s="41">
        <v>227</v>
      </c>
      <c r="J12" s="41">
        <v>229</v>
      </c>
      <c r="K12" s="41">
        <v>231</v>
      </c>
      <c r="L12" s="41">
        <v>241</v>
      </c>
      <c r="M12" s="40">
        <v>243</v>
      </c>
      <c r="N12" s="41">
        <v>171</v>
      </c>
      <c r="O12" s="41">
        <v>152</v>
      </c>
      <c r="P12" s="41">
        <v>258</v>
      </c>
      <c r="Q12" s="41">
        <v>84</v>
      </c>
      <c r="R12" s="41">
        <v>223</v>
      </c>
      <c r="S12" s="41">
        <v>58</v>
      </c>
      <c r="T12" s="41">
        <v>165</v>
      </c>
      <c r="U12" s="41">
        <v>266</v>
      </c>
      <c r="V12" s="41">
        <v>164</v>
      </c>
      <c r="W12" s="41">
        <v>98</v>
      </c>
      <c r="X12" s="41">
        <v>186</v>
      </c>
      <c r="Y12" s="40">
        <v>177</v>
      </c>
      <c r="Z12" s="41">
        <v>404</v>
      </c>
      <c r="AA12" s="41">
        <v>1491</v>
      </c>
      <c r="AB12" s="40">
        <v>112</v>
      </c>
      <c r="AC12" s="41">
        <v>250</v>
      </c>
      <c r="AD12" s="41">
        <v>1666</v>
      </c>
      <c r="AE12" s="40">
        <v>90</v>
      </c>
      <c r="AF12" s="41">
        <v>791</v>
      </c>
      <c r="AG12" s="41">
        <v>973</v>
      </c>
      <c r="AH12" s="41">
        <v>130</v>
      </c>
      <c r="AI12" s="41">
        <v>47</v>
      </c>
      <c r="AJ12" s="41">
        <v>15</v>
      </c>
      <c r="AK12" s="41">
        <v>16</v>
      </c>
      <c r="AL12" s="40">
        <v>32</v>
      </c>
    </row>
    <row r="13" spans="1:38" x14ac:dyDescent="0.2">
      <c r="A13" s="4" t="s">
        <v>67</v>
      </c>
      <c r="B13" s="39">
        <v>250</v>
      </c>
      <c r="C13" s="50">
        <v>108</v>
      </c>
      <c r="D13" s="39">
        <v>142</v>
      </c>
      <c r="E13" s="50">
        <v>7</v>
      </c>
      <c r="F13" s="50">
        <v>8</v>
      </c>
      <c r="G13" s="50">
        <v>24</v>
      </c>
      <c r="H13" s="50">
        <v>22</v>
      </c>
      <c r="I13" s="50">
        <v>30</v>
      </c>
      <c r="J13" s="50">
        <v>33</v>
      </c>
      <c r="K13" s="50">
        <v>31</v>
      </c>
      <c r="L13" s="50">
        <v>40</v>
      </c>
      <c r="M13" s="39">
        <v>54</v>
      </c>
      <c r="N13" s="50">
        <v>16</v>
      </c>
      <c r="O13" s="50">
        <v>15</v>
      </c>
      <c r="P13" s="50">
        <v>22</v>
      </c>
      <c r="Q13" s="50">
        <v>13</v>
      </c>
      <c r="R13" s="50">
        <v>36</v>
      </c>
      <c r="S13" s="50">
        <v>4</v>
      </c>
      <c r="T13" s="50">
        <v>33</v>
      </c>
      <c r="U13" s="50">
        <v>35</v>
      </c>
      <c r="V13" s="50">
        <v>26</v>
      </c>
      <c r="W13" s="50">
        <v>8</v>
      </c>
      <c r="X13" s="50">
        <v>18</v>
      </c>
      <c r="Y13" s="39">
        <v>24</v>
      </c>
      <c r="Z13" s="50">
        <v>236</v>
      </c>
      <c r="AA13" s="50">
        <v>14</v>
      </c>
      <c r="AB13" s="1" t="s">
        <v>79</v>
      </c>
      <c r="AC13" s="50">
        <v>250</v>
      </c>
      <c r="AD13" s="15" t="s">
        <v>79</v>
      </c>
      <c r="AE13" s="1" t="s">
        <v>79</v>
      </c>
      <c r="AF13" s="50">
        <v>123</v>
      </c>
      <c r="AG13" s="50">
        <v>100</v>
      </c>
      <c r="AH13" s="50">
        <v>17</v>
      </c>
      <c r="AI13" s="50">
        <v>5</v>
      </c>
      <c r="AJ13" s="50">
        <v>2</v>
      </c>
      <c r="AK13" s="50">
        <v>1</v>
      </c>
      <c r="AL13" s="39">
        <v>2</v>
      </c>
    </row>
    <row r="14" spans="1:38" x14ac:dyDescent="0.2">
      <c r="A14" s="4" t="s">
        <v>51</v>
      </c>
      <c r="B14" s="42">
        <v>0.1246</v>
      </c>
      <c r="C14" s="51">
        <v>0.1109</v>
      </c>
      <c r="D14" s="42">
        <v>0.13880000000000001</v>
      </c>
      <c r="E14" s="51">
        <v>3.5900000000000001E-2</v>
      </c>
      <c r="F14" s="51">
        <v>3.95E-2</v>
      </c>
      <c r="G14" s="51">
        <v>0.11459999999999999</v>
      </c>
      <c r="H14" s="51">
        <v>0.1013</v>
      </c>
      <c r="I14" s="51">
        <v>0.13250000000000001</v>
      </c>
      <c r="J14" s="51">
        <v>0.14269999999999999</v>
      </c>
      <c r="K14" s="51">
        <v>0.13420000000000001</v>
      </c>
      <c r="L14" s="51">
        <v>0.16800000000000001</v>
      </c>
      <c r="M14" s="42">
        <v>0.223</v>
      </c>
      <c r="N14" s="51">
        <v>9.5600000000000004E-2</v>
      </c>
      <c r="O14" s="51">
        <v>0.1011</v>
      </c>
      <c r="P14" s="51">
        <v>8.5500000000000007E-2</v>
      </c>
      <c r="Q14" s="51">
        <v>0.1598</v>
      </c>
      <c r="R14" s="51">
        <v>0.16189999999999999</v>
      </c>
      <c r="S14" s="51">
        <v>6.4899999999999999E-2</v>
      </c>
      <c r="T14" s="51">
        <v>0.2006</v>
      </c>
      <c r="U14" s="51">
        <v>0.1321</v>
      </c>
      <c r="V14" s="51">
        <v>0.15579999999999999</v>
      </c>
      <c r="W14" s="51">
        <v>7.9699999999999993E-2</v>
      </c>
      <c r="X14" s="51">
        <v>9.4399999999999998E-2</v>
      </c>
      <c r="Y14" s="42">
        <v>0.1348</v>
      </c>
      <c r="Z14" s="51">
        <v>0.58460000000000001</v>
      </c>
      <c r="AA14" s="51">
        <v>9.4000000000000004E-3</v>
      </c>
      <c r="AB14" s="1" t="s">
        <v>79</v>
      </c>
      <c r="AC14" s="52">
        <v>1</v>
      </c>
      <c r="AD14" s="15" t="s">
        <v>79</v>
      </c>
      <c r="AE14" s="1" t="s">
        <v>79</v>
      </c>
      <c r="AF14" s="51">
        <v>0.15570000000000001</v>
      </c>
      <c r="AG14" s="51">
        <v>0.10299999999999999</v>
      </c>
      <c r="AH14" s="51">
        <v>0.13339999999999999</v>
      </c>
      <c r="AI14" s="51">
        <v>0.1013</v>
      </c>
      <c r="AJ14" s="51">
        <v>0.14080000000000001</v>
      </c>
      <c r="AK14" s="51">
        <v>4.53E-2</v>
      </c>
      <c r="AL14" s="42">
        <v>4.65E-2</v>
      </c>
    </row>
    <row r="15" spans="1:38" x14ac:dyDescent="0.2">
      <c r="A15" s="4" t="s">
        <v>68</v>
      </c>
      <c r="B15" s="39">
        <v>1666</v>
      </c>
      <c r="C15" s="50">
        <v>828</v>
      </c>
      <c r="D15" s="39">
        <v>830</v>
      </c>
      <c r="E15" s="50">
        <v>175</v>
      </c>
      <c r="F15" s="50">
        <v>187</v>
      </c>
      <c r="G15" s="50">
        <v>182</v>
      </c>
      <c r="H15" s="50">
        <v>184</v>
      </c>
      <c r="I15" s="50">
        <v>186</v>
      </c>
      <c r="J15" s="50">
        <v>188</v>
      </c>
      <c r="K15" s="50">
        <v>193</v>
      </c>
      <c r="L15" s="50">
        <v>192</v>
      </c>
      <c r="M15" s="39">
        <v>179</v>
      </c>
      <c r="N15" s="50">
        <v>148</v>
      </c>
      <c r="O15" s="50">
        <v>133</v>
      </c>
      <c r="P15" s="50">
        <v>223</v>
      </c>
      <c r="Q15" s="50">
        <v>68</v>
      </c>
      <c r="R15" s="50">
        <v>176</v>
      </c>
      <c r="S15" s="50">
        <v>48</v>
      </c>
      <c r="T15" s="50">
        <v>124</v>
      </c>
      <c r="U15" s="50">
        <v>219</v>
      </c>
      <c r="V15" s="50">
        <v>129</v>
      </c>
      <c r="W15" s="50">
        <v>86</v>
      </c>
      <c r="X15" s="50">
        <v>163</v>
      </c>
      <c r="Y15" s="39">
        <v>145</v>
      </c>
      <c r="Z15" s="50">
        <v>157</v>
      </c>
      <c r="AA15" s="50">
        <v>1473</v>
      </c>
      <c r="AB15" s="39">
        <v>35</v>
      </c>
      <c r="AC15" s="15" t="s">
        <v>79</v>
      </c>
      <c r="AD15" s="50">
        <v>1666</v>
      </c>
      <c r="AE15" s="1" t="s">
        <v>79</v>
      </c>
      <c r="AF15" s="50">
        <v>627</v>
      </c>
      <c r="AG15" s="50">
        <v>836</v>
      </c>
      <c r="AH15" s="50">
        <v>112</v>
      </c>
      <c r="AI15" s="50">
        <v>40</v>
      </c>
      <c r="AJ15" s="50">
        <v>11</v>
      </c>
      <c r="AK15" s="50">
        <v>13</v>
      </c>
      <c r="AL15" s="39">
        <v>26</v>
      </c>
    </row>
    <row r="16" spans="1:38" x14ac:dyDescent="0.2">
      <c r="A16" s="4" t="s">
        <v>51</v>
      </c>
      <c r="B16" s="42">
        <v>0.83040000000000003</v>
      </c>
      <c r="C16" s="51">
        <v>0.8518</v>
      </c>
      <c r="D16" s="42">
        <v>0.80959999999999999</v>
      </c>
      <c r="E16" s="51">
        <v>0.87919999999999998</v>
      </c>
      <c r="F16" s="51">
        <v>0.90859999999999996</v>
      </c>
      <c r="G16" s="51">
        <v>0.85219999999999996</v>
      </c>
      <c r="H16" s="51">
        <v>0.84309999999999996</v>
      </c>
      <c r="I16" s="51">
        <v>0.81940000000000002</v>
      </c>
      <c r="J16" s="51">
        <v>0.82020000000000004</v>
      </c>
      <c r="K16" s="51">
        <v>0.8357</v>
      </c>
      <c r="L16" s="51">
        <v>0.79879999999999995</v>
      </c>
      <c r="M16" s="42">
        <v>0.73980000000000001</v>
      </c>
      <c r="N16" s="51">
        <v>0.86580000000000001</v>
      </c>
      <c r="O16" s="51">
        <v>0.87529999999999997</v>
      </c>
      <c r="P16" s="51">
        <v>0.86270000000000002</v>
      </c>
      <c r="Q16" s="51">
        <v>0.81320000000000003</v>
      </c>
      <c r="R16" s="51">
        <v>0.7863</v>
      </c>
      <c r="S16" s="51">
        <v>0.83099999999999996</v>
      </c>
      <c r="T16" s="51">
        <v>0.75270000000000004</v>
      </c>
      <c r="U16" s="51">
        <v>0.82150000000000001</v>
      </c>
      <c r="V16" s="51">
        <v>0.78610000000000002</v>
      </c>
      <c r="W16" s="51">
        <v>0.88109999999999999</v>
      </c>
      <c r="X16" s="51">
        <v>0.87680000000000002</v>
      </c>
      <c r="Y16" s="42">
        <v>0.82040000000000002</v>
      </c>
      <c r="Z16" s="51">
        <v>0.38929999999999998</v>
      </c>
      <c r="AA16" s="51">
        <v>0.98839999999999995</v>
      </c>
      <c r="AB16" s="42">
        <v>0.317</v>
      </c>
      <c r="AC16" s="15" t="s">
        <v>79</v>
      </c>
      <c r="AD16" s="52">
        <v>1</v>
      </c>
      <c r="AE16" s="1" t="s">
        <v>79</v>
      </c>
      <c r="AF16" s="51">
        <v>0.79269999999999996</v>
      </c>
      <c r="AG16" s="51">
        <v>0.8589</v>
      </c>
      <c r="AH16" s="51">
        <v>0.85819999999999996</v>
      </c>
      <c r="AI16" s="51">
        <v>0.85170000000000001</v>
      </c>
      <c r="AJ16" s="51">
        <v>0.71850000000000003</v>
      </c>
      <c r="AK16" s="51">
        <v>0.80659999999999998</v>
      </c>
      <c r="AL16" s="42">
        <v>0.81640000000000001</v>
      </c>
    </row>
    <row r="17" spans="1:38" x14ac:dyDescent="0.2">
      <c r="A17" s="4" t="s">
        <v>69</v>
      </c>
      <c r="B17" s="39">
        <v>90</v>
      </c>
      <c r="C17" s="50">
        <v>36</v>
      </c>
      <c r="D17" s="39">
        <v>53</v>
      </c>
      <c r="E17" s="50">
        <v>17</v>
      </c>
      <c r="F17" s="50">
        <v>11</v>
      </c>
      <c r="G17" s="50">
        <v>7</v>
      </c>
      <c r="H17" s="50">
        <v>12</v>
      </c>
      <c r="I17" s="50">
        <v>11</v>
      </c>
      <c r="J17" s="50">
        <v>8</v>
      </c>
      <c r="K17" s="50">
        <v>7</v>
      </c>
      <c r="L17" s="50">
        <v>8</v>
      </c>
      <c r="M17" s="39">
        <v>9</v>
      </c>
      <c r="N17" s="50">
        <v>7</v>
      </c>
      <c r="O17" s="50">
        <v>4</v>
      </c>
      <c r="P17" s="50">
        <v>13</v>
      </c>
      <c r="Q17" s="50">
        <v>2</v>
      </c>
      <c r="R17" s="50">
        <v>12</v>
      </c>
      <c r="S17" s="50">
        <v>6</v>
      </c>
      <c r="T17" s="50">
        <v>8</v>
      </c>
      <c r="U17" s="50">
        <v>12</v>
      </c>
      <c r="V17" s="50">
        <v>10</v>
      </c>
      <c r="W17" s="50">
        <v>4</v>
      </c>
      <c r="X17" s="50">
        <v>5</v>
      </c>
      <c r="Y17" s="39">
        <v>8</v>
      </c>
      <c r="Z17" s="50">
        <v>11</v>
      </c>
      <c r="AA17" s="50">
        <v>3</v>
      </c>
      <c r="AB17" s="39">
        <v>76</v>
      </c>
      <c r="AC17" s="15" t="s">
        <v>79</v>
      </c>
      <c r="AD17" s="15" t="s">
        <v>79</v>
      </c>
      <c r="AE17" s="39">
        <v>90</v>
      </c>
      <c r="AF17" s="50">
        <v>41</v>
      </c>
      <c r="AG17" s="50">
        <v>37</v>
      </c>
      <c r="AH17" s="50">
        <v>1</v>
      </c>
      <c r="AI17" s="50">
        <v>2</v>
      </c>
      <c r="AJ17" s="50">
        <v>2</v>
      </c>
      <c r="AK17" s="50">
        <v>2</v>
      </c>
      <c r="AL17" s="39">
        <v>4</v>
      </c>
    </row>
    <row r="18" spans="1:38" x14ac:dyDescent="0.2">
      <c r="A18" s="9" t="s">
        <v>51</v>
      </c>
      <c r="B18" s="44">
        <v>4.4900000000000002E-2</v>
      </c>
      <c r="C18" s="45">
        <v>3.73E-2</v>
      </c>
      <c r="D18" s="44">
        <v>5.16E-2</v>
      </c>
      <c r="E18" s="45">
        <v>8.4900000000000003E-2</v>
      </c>
      <c r="F18" s="45">
        <v>5.1900000000000002E-2</v>
      </c>
      <c r="G18" s="45">
        <v>3.32E-2</v>
      </c>
      <c r="H18" s="45">
        <v>5.5500000000000001E-2</v>
      </c>
      <c r="I18" s="45">
        <v>4.8099999999999997E-2</v>
      </c>
      <c r="J18" s="45">
        <v>3.7100000000000001E-2</v>
      </c>
      <c r="K18" s="45">
        <v>3.0099999999999998E-2</v>
      </c>
      <c r="L18" s="45">
        <v>3.32E-2</v>
      </c>
      <c r="M18" s="44">
        <v>3.7199999999999997E-2</v>
      </c>
      <c r="N18" s="45">
        <v>3.8600000000000002E-2</v>
      </c>
      <c r="O18" s="45">
        <v>2.3599999999999999E-2</v>
      </c>
      <c r="P18" s="45">
        <v>5.1900000000000002E-2</v>
      </c>
      <c r="Q18" s="45">
        <v>2.7099999999999999E-2</v>
      </c>
      <c r="R18" s="45">
        <v>5.1799999999999999E-2</v>
      </c>
      <c r="S18" s="45">
        <v>0.1041</v>
      </c>
      <c r="T18" s="45">
        <v>4.6699999999999998E-2</v>
      </c>
      <c r="U18" s="45">
        <v>4.6399999999999997E-2</v>
      </c>
      <c r="V18" s="45">
        <v>5.8099999999999999E-2</v>
      </c>
      <c r="W18" s="45">
        <v>3.9199999999999999E-2</v>
      </c>
      <c r="X18" s="45">
        <v>2.8799999999999999E-2</v>
      </c>
      <c r="Y18" s="44">
        <v>4.48E-2</v>
      </c>
      <c r="Z18" s="45">
        <v>2.6200000000000001E-2</v>
      </c>
      <c r="AA18" s="45">
        <v>2.3E-3</v>
      </c>
      <c r="AB18" s="44">
        <v>0.68300000000000005</v>
      </c>
      <c r="AC18" s="10" t="s">
        <v>79</v>
      </c>
      <c r="AD18" s="10" t="s">
        <v>79</v>
      </c>
      <c r="AE18" s="46">
        <v>1</v>
      </c>
      <c r="AF18" s="45">
        <v>5.16E-2</v>
      </c>
      <c r="AG18" s="45">
        <v>3.7999999999999999E-2</v>
      </c>
      <c r="AH18" s="45">
        <v>8.3999999999999995E-3</v>
      </c>
      <c r="AI18" s="45">
        <v>4.7E-2</v>
      </c>
      <c r="AJ18" s="45">
        <v>0.14069999999999999</v>
      </c>
      <c r="AK18" s="45">
        <v>0.14799999999999999</v>
      </c>
      <c r="AL18" s="44">
        <v>0.13719999999999999</v>
      </c>
    </row>
    <row r="19" spans="1:38" x14ac:dyDescent="0.2">
      <c r="A19" s="4" t="s">
        <v>80</v>
      </c>
      <c r="B19" s="39">
        <v>2006</v>
      </c>
      <c r="C19" s="50">
        <v>972</v>
      </c>
      <c r="D19" s="39">
        <v>1025</v>
      </c>
      <c r="E19" s="50">
        <v>200</v>
      </c>
      <c r="F19" s="50">
        <v>205</v>
      </c>
      <c r="G19" s="50">
        <v>213</v>
      </c>
      <c r="H19" s="50">
        <v>218</v>
      </c>
      <c r="I19" s="50">
        <v>227</v>
      </c>
      <c r="J19" s="50">
        <v>229</v>
      </c>
      <c r="K19" s="50">
        <v>231</v>
      </c>
      <c r="L19" s="50">
        <v>241</v>
      </c>
      <c r="M19" s="39">
        <v>243</v>
      </c>
      <c r="N19" s="50">
        <v>171</v>
      </c>
      <c r="O19" s="50">
        <v>152</v>
      </c>
      <c r="P19" s="50">
        <v>258</v>
      </c>
      <c r="Q19" s="50">
        <v>84</v>
      </c>
      <c r="R19" s="50">
        <v>223</v>
      </c>
      <c r="S19" s="50">
        <v>58</v>
      </c>
      <c r="T19" s="50">
        <v>165</v>
      </c>
      <c r="U19" s="50">
        <v>266</v>
      </c>
      <c r="V19" s="50">
        <v>164</v>
      </c>
      <c r="W19" s="50">
        <v>98</v>
      </c>
      <c r="X19" s="50">
        <v>186</v>
      </c>
      <c r="Y19" s="39">
        <v>177</v>
      </c>
      <c r="Z19" s="50">
        <v>404</v>
      </c>
      <c r="AA19" s="50">
        <v>1491</v>
      </c>
      <c r="AB19" s="39">
        <v>112</v>
      </c>
      <c r="AC19" s="50">
        <v>250</v>
      </c>
      <c r="AD19" s="50">
        <v>1666</v>
      </c>
      <c r="AE19" s="39">
        <v>90</v>
      </c>
      <c r="AF19" s="50">
        <v>791</v>
      </c>
      <c r="AG19" s="50">
        <v>973</v>
      </c>
      <c r="AH19" s="50">
        <v>130</v>
      </c>
      <c r="AI19" s="50">
        <v>47</v>
      </c>
      <c r="AJ19" s="50">
        <v>15</v>
      </c>
      <c r="AK19" s="50">
        <v>16</v>
      </c>
      <c r="AL19" s="39">
        <v>32</v>
      </c>
    </row>
    <row r="20" spans="1:38" x14ac:dyDescent="0.2">
      <c r="A20" s="9" t="s">
        <v>51</v>
      </c>
      <c r="B20" s="46">
        <v>1</v>
      </c>
      <c r="C20" s="47">
        <v>1</v>
      </c>
      <c r="D20" s="46">
        <v>1</v>
      </c>
      <c r="E20" s="47">
        <v>1</v>
      </c>
      <c r="F20" s="47">
        <v>1</v>
      </c>
      <c r="G20" s="47">
        <v>1</v>
      </c>
      <c r="H20" s="47">
        <v>1</v>
      </c>
      <c r="I20" s="47">
        <v>1</v>
      </c>
      <c r="J20" s="47">
        <v>1</v>
      </c>
      <c r="K20" s="47">
        <v>1</v>
      </c>
      <c r="L20" s="47">
        <v>1</v>
      </c>
      <c r="M20" s="46">
        <v>1</v>
      </c>
      <c r="N20" s="47">
        <v>1</v>
      </c>
      <c r="O20" s="47">
        <v>1</v>
      </c>
      <c r="P20" s="47">
        <v>1</v>
      </c>
      <c r="Q20" s="47">
        <v>1</v>
      </c>
      <c r="R20" s="47">
        <v>1</v>
      </c>
      <c r="S20" s="47">
        <v>1</v>
      </c>
      <c r="T20" s="47">
        <v>1</v>
      </c>
      <c r="U20" s="47">
        <v>1</v>
      </c>
      <c r="V20" s="47">
        <v>1</v>
      </c>
      <c r="W20" s="47">
        <v>1</v>
      </c>
      <c r="X20" s="47">
        <v>1</v>
      </c>
      <c r="Y20" s="46">
        <v>1</v>
      </c>
      <c r="Z20" s="47">
        <v>1</v>
      </c>
      <c r="AA20" s="47">
        <v>1</v>
      </c>
      <c r="AB20" s="46">
        <v>1</v>
      </c>
      <c r="AC20" s="47">
        <v>1</v>
      </c>
      <c r="AD20" s="47">
        <v>1</v>
      </c>
      <c r="AE20" s="46">
        <v>1</v>
      </c>
      <c r="AF20" s="47">
        <v>1</v>
      </c>
      <c r="AG20" s="47">
        <v>1</v>
      </c>
      <c r="AH20" s="47">
        <v>1</v>
      </c>
      <c r="AI20" s="47">
        <v>1</v>
      </c>
      <c r="AJ20" s="47">
        <v>1</v>
      </c>
      <c r="AK20" s="47">
        <v>1</v>
      </c>
      <c r="AL20" s="46">
        <v>1</v>
      </c>
    </row>
  </sheetData>
  <mergeCells count="8">
    <mergeCell ref="AC9:AE9"/>
    <mergeCell ref="AF9:AL9"/>
    <mergeCell ref="A6:Z6"/>
    <mergeCell ref="A7:Z7"/>
    <mergeCell ref="C9:D9"/>
    <mergeCell ref="E9:M9"/>
    <mergeCell ref="N9:Y9"/>
    <mergeCell ref="Z9:AB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18</vt:i4>
      </vt:variant>
    </vt:vector>
  </HeadingPairs>
  <TitlesOfParts>
    <vt:vector size="18" baseType="lpstr">
      <vt:lpstr>Cover sheet and methodology</vt:lpstr>
      <vt:lpstr>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Questions asked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2019-09-09T12:33:12Z</dcterms:created>
  <dcterms:modified xsi:type="dcterms:W3CDTF">2019-09-10T11:40:36Z</dcterms:modified>
</cp:coreProperties>
</file>